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РАБОТА\ПРАЙСЫ\Авто\2025\январь\"/>
    </mc:Choice>
  </mc:AlternateContent>
  <xr:revisionPtr revIDLastSave="0" documentId="13_ncr:1_{5B2DB0AF-10E1-4F18-AFC2-BA069B7C58AF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Прайс кат. А " sheetId="3" r:id="rId1"/>
    <sheet name="Прайс кат. В" sheetId="4" r:id="rId2"/>
    <sheet name="опции" sheetId="6" r:id="rId3"/>
  </sheets>
  <definedNames>
    <definedName name="_xlnm._FilterDatabase" localSheetId="0" hidden="1">'Прайс кат. А '!$A$12:$Q$104</definedName>
    <definedName name="_xlnm._FilterDatabase" localSheetId="1" hidden="1">'Прайс кат. В'!$A$12:$R$83</definedName>
    <definedName name="_xlnm.Database">#REF!</definedName>
    <definedName name="_xlnm.Print_Titles" localSheetId="2">опции!$3:$4</definedName>
    <definedName name="_xlnm.Print_Titles" localSheetId="0">'Прайс кат. А '!$10:$12</definedName>
    <definedName name="_xlnm.Print_Titles" localSheetId="1">'Прайс кат. В'!$10:$12</definedName>
    <definedName name="_xlnm.Print_Area" localSheetId="2">опции!$A$1:$C$23</definedName>
    <definedName name="_xlnm.Print_Area" localSheetId="0">'Прайс кат. А '!$A$1:$Q$107</definedName>
    <definedName name="_xlnm.Print_Area" localSheetId="1">'Прайс кат. В'!$A$1:$Q$86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C7" i="6" s="1"/>
  <c r="B8" i="6"/>
  <c r="C8" i="6" s="1"/>
  <c r="C9" i="6"/>
  <c r="C10" i="6"/>
  <c r="B11" i="6"/>
  <c r="C11" i="6" s="1"/>
  <c r="C12" i="6"/>
  <c r="C13" i="6"/>
  <c r="B14" i="6"/>
  <c r="C14" i="6" s="1"/>
  <c r="C15" i="6"/>
  <c r="C16" i="6"/>
  <c r="B17" i="6"/>
  <c r="C17" i="6" s="1"/>
  <c r="B19" i="6"/>
  <c r="C19" i="6" s="1"/>
  <c r="C20" i="6"/>
  <c r="C22" i="6"/>
  <c r="B2" i="6"/>
</calcChain>
</file>

<file path=xl/sharedStrings.xml><?xml version="1.0" encoding="utf-8"?>
<sst xmlns="http://schemas.openxmlformats.org/spreadsheetml/2006/main" count="1268" uniqueCount="393">
  <si>
    <t>Модель и комплектация а/м</t>
  </si>
  <si>
    <t>Тип топлива</t>
  </si>
  <si>
    <t>Колесная формула</t>
  </si>
  <si>
    <t>Тип ошиновки</t>
  </si>
  <si>
    <t>Г/п, т (наг./ССУ)</t>
  </si>
  <si>
    <t>Мощн. двиг. л.с.</t>
  </si>
  <si>
    <t>Модель КП</t>
  </si>
  <si>
    <t>П/о главной передачи</t>
  </si>
  <si>
    <t>V платф, куб.м / монт.дл.рамы, мм</t>
  </si>
  <si>
    <t>Спальное место</t>
  </si>
  <si>
    <t>Шины</t>
  </si>
  <si>
    <t>Бак, л</t>
  </si>
  <si>
    <t>ТСУ (высота ССУ при полной / снаряженной массе)</t>
  </si>
  <si>
    <t>Особенности   комплектации   автомобиля</t>
  </si>
  <si>
    <t>Номин. мощность (брутто)</t>
  </si>
  <si>
    <t>Макс.полез. мощность (нетто)*</t>
  </si>
  <si>
    <t>БОРТОВЫЕ АВТОМОБИЛИ</t>
  </si>
  <si>
    <t>4308-6084-69(G5)</t>
  </si>
  <si>
    <t>дизель</t>
  </si>
  <si>
    <t>43118-6012-48(A5)</t>
  </si>
  <si>
    <t>43253-8010-69(G5)</t>
  </si>
  <si>
    <t>43502-6023-66(D5)</t>
  </si>
  <si>
    <t>43502-6024-66(D5)</t>
  </si>
  <si>
    <t>5350-6017-66(D5)</t>
  </si>
  <si>
    <t>65117-6010-48(A5)</t>
  </si>
  <si>
    <t>65117-7010-48(A5)</t>
  </si>
  <si>
    <t>65117-7010-56(5H)</t>
  </si>
  <si>
    <t>65117-6020-48(A5)</t>
  </si>
  <si>
    <t>65117-6052-48(A5)</t>
  </si>
  <si>
    <t>СЕДЕЛЬНЫЕ ТЯГАЧИ</t>
  </si>
  <si>
    <t>53504-76020-50</t>
  </si>
  <si>
    <t>53504-26013-50</t>
  </si>
  <si>
    <t>65116-6010-48(A5)</t>
  </si>
  <si>
    <t>65116-7010-48(A5)</t>
  </si>
  <si>
    <t>65116-7010-56(5H)</t>
  </si>
  <si>
    <t>65116-6020-48(A5)</t>
  </si>
  <si>
    <t>65116-6912-48(A5)</t>
  </si>
  <si>
    <t>65116-6913-48(A5)</t>
  </si>
  <si>
    <t>65221-26020-53</t>
  </si>
  <si>
    <t>65221-526020-53</t>
  </si>
  <si>
    <t>65225-26014-53</t>
  </si>
  <si>
    <t>САМОСВАЛЫ</t>
  </si>
  <si>
    <t>43255-8010-69(G5)</t>
  </si>
  <si>
    <t>45141-011-48(A5)</t>
  </si>
  <si>
    <t>45141-014-48(A5)</t>
  </si>
  <si>
    <t>45141-20011-50</t>
  </si>
  <si>
    <t>45141-20014-50</t>
  </si>
  <si>
    <t>45143-6012-48(A5)</t>
  </si>
  <si>
    <t>45143-7012-56(5H)</t>
  </si>
  <si>
    <t>45143-306012-48(A5)</t>
  </si>
  <si>
    <t>45143-407012-56(5H)</t>
  </si>
  <si>
    <t>45143-507012-56(5H)</t>
  </si>
  <si>
    <t>45144-6091-48(A5)</t>
  </si>
  <si>
    <t>53605-6010-48(A5)</t>
  </si>
  <si>
    <t>53605-776010-48(A5)</t>
  </si>
  <si>
    <t>53605-6011-48(A5)</t>
  </si>
  <si>
    <t>65115-6056-48(A5)</t>
  </si>
  <si>
    <t>65115-6057-48(A5)</t>
  </si>
  <si>
    <t>65115-6058-48(A5)</t>
  </si>
  <si>
    <t>65115-7058-48(A5)</t>
  </si>
  <si>
    <t>65115-6059-48(A5)</t>
  </si>
  <si>
    <t>6520-26012-53</t>
  </si>
  <si>
    <t>6520-3026012-53</t>
  </si>
  <si>
    <t>6520-26041-53</t>
  </si>
  <si>
    <t>6520-3026041-53</t>
  </si>
  <si>
    <t>6520-26013-53</t>
  </si>
  <si>
    <t>6520-46014-53</t>
  </si>
  <si>
    <t>6520-6014-49(B5)</t>
  </si>
  <si>
    <t>6520-6020-49(B5)</t>
  </si>
  <si>
    <t>6520-6021-49(B5)</t>
  </si>
  <si>
    <t>6520-6022-49(B5)</t>
  </si>
  <si>
    <t>6520-6024-49(B5)</t>
  </si>
  <si>
    <t>6520-6025-49(B5)</t>
  </si>
  <si>
    <t>6520-7080-49(B5)</t>
  </si>
  <si>
    <t>6520-7915-49(B5)</t>
  </si>
  <si>
    <t>65201-6010-49(B5)</t>
  </si>
  <si>
    <t>65201-6011-49(B5)</t>
  </si>
  <si>
    <t>65201-6012-49(B5)</t>
  </si>
  <si>
    <t>65201-7080-49(B5)</t>
  </si>
  <si>
    <t>6522-26011-53</t>
  </si>
  <si>
    <t>6522-5026011-53</t>
  </si>
  <si>
    <t>65222-26012-53</t>
  </si>
  <si>
    <t>АВТОМОБИЛИ-ШАССИ</t>
  </si>
  <si>
    <t>4308-3084-69(G5)</t>
  </si>
  <si>
    <t>4308-4014-69(G5)</t>
  </si>
  <si>
    <t>43118-3011-48(A5)</t>
  </si>
  <si>
    <t>43118-23011-50</t>
  </si>
  <si>
    <t>43118-43011-50</t>
  </si>
  <si>
    <t>43118-3012-48(A5)</t>
  </si>
  <si>
    <t>43118-23019-50</t>
  </si>
  <si>
    <t>43118-23027-50</t>
  </si>
  <si>
    <t>43118-3027-48(A5)</t>
  </si>
  <si>
    <t>43118-43027-50</t>
  </si>
  <si>
    <t>43118-23088-50</t>
  </si>
  <si>
    <t>43118-3089-48(A5)</t>
  </si>
  <si>
    <t>43118-23090-50</t>
  </si>
  <si>
    <t>43118-73092-50</t>
  </si>
  <si>
    <t>43118-73094-50</t>
  </si>
  <si>
    <t>43118-2095-48</t>
  </si>
  <si>
    <t>43118-23098-50</t>
  </si>
  <si>
    <t>43118-3938-48(A5)</t>
  </si>
  <si>
    <t>43118-3971-48(A5)</t>
  </si>
  <si>
    <t>43118-23973-50</t>
  </si>
  <si>
    <t>43118-3999-48(A5)</t>
  </si>
  <si>
    <t>43253-2010-69(G5)</t>
  </si>
  <si>
    <t>43255-2010-69(G5)</t>
  </si>
  <si>
    <t>43501-3011-69(G5)</t>
  </si>
  <si>
    <t>43502-3034-66(D5)</t>
  </si>
  <si>
    <t>43502-4036-66(D5)</t>
  </si>
  <si>
    <t>43502-3036-66(D5)</t>
  </si>
  <si>
    <t>43502-3038-66(D5)</t>
  </si>
  <si>
    <t>43265-3035-66(D5)</t>
  </si>
  <si>
    <t>5350-3054-66(D5)</t>
  </si>
  <si>
    <t>5350-4014-66(D5)</t>
  </si>
  <si>
    <t>5350-3060-66(D5)</t>
  </si>
  <si>
    <t>5350-3061-66(D5)</t>
  </si>
  <si>
    <t>53605-773010-48(A5)</t>
  </si>
  <si>
    <t>53605-3950-48(A5)</t>
  </si>
  <si>
    <t>53605-4950-56(5H)</t>
  </si>
  <si>
    <t>53605-773950-48(A5)</t>
  </si>
  <si>
    <t>53605-3951-48(A5)</t>
  </si>
  <si>
    <t>53605-3952-48(A5)</t>
  </si>
  <si>
    <t>53605-3953-48(A5)</t>
  </si>
  <si>
    <t>53605-3954-48(A5)</t>
  </si>
  <si>
    <t>63501-23025-52</t>
  </si>
  <si>
    <t>65115-3052-48(A5)</t>
  </si>
  <si>
    <t>65115-4052-56(5H)</t>
  </si>
  <si>
    <t>65115-3060-48(A5)</t>
  </si>
  <si>
    <t>65115-3063-48(A5)</t>
  </si>
  <si>
    <t>65115-4063-56(5H)</t>
  </si>
  <si>
    <t>65115-3064-48(A5)</t>
  </si>
  <si>
    <t>65115-3081-48(A5)</t>
  </si>
  <si>
    <t>65115-4081-56(5H)</t>
  </si>
  <si>
    <t>65115-3082-48(A5)</t>
  </si>
  <si>
    <t>65115-3091-48(A5)</t>
  </si>
  <si>
    <t>65115-3094-48(A5)</t>
  </si>
  <si>
    <t>65115-4094-56(5H)</t>
  </si>
  <si>
    <t>65115-3932-48(A5)</t>
  </si>
  <si>
    <t>65115-3962-48(A5)</t>
  </si>
  <si>
    <t>65115-3964-48(A5)</t>
  </si>
  <si>
    <t>65115-3966-48(A5)</t>
  </si>
  <si>
    <t>65115-3967-48(A5)</t>
  </si>
  <si>
    <t>65115-3968-48(A5)</t>
  </si>
  <si>
    <t>65115-3971-48(A5)</t>
  </si>
  <si>
    <t>65117-3010-48(A5)</t>
  </si>
  <si>
    <t>65117-4010-48(A5)</t>
  </si>
  <si>
    <t>65117-3020-48(A5)</t>
  </si>
  <si>
    <t>65117-104020-49(B5)</t>
  </si>
  <si>
    <t>6520-4910-49(B5)</t>
  </si>
  <si>
    <t>6520-3910-49(B5)</t>
  </si>
  <si>
    <t>6520-3020-49(B5)</t>
  </si>
  <si>
    <t>6520-3021-49(B5)</t>
  </si>
  <si>
    <t>6520-3023-49(B5)</t>
  </si>
  <si>
    <t>6520-3035-48(A5)</t>
  </si>
  <si>
    <t>6520-4035-56(5H)</t>
  </si>
  <si>
    <t>6520-23072-53</t>
  </si>
  <si>
    <t>6520-4980-49(B5)</t>
  </si>
  <si>
    <t>65201-3010-49(B5)</t>
  </si>
  <si>
    <t>65201-3930-49(B5)</t>
  </si>
  <si>
    <t>65201-3950-49(B5)</t>
  </si>
  <si>
    <t>65201-4980-49(B5)</t>
  </si>
  <si>
    <t>6522-23010-53</t>
  </si>
  <si>
    <t>6522-23011-53</t>
  </si>
  <si>
    <t>65222-23012-53</t>
  </si>
  <si>
    <t>6540-3018-48(A5)</t>
  </si>
  <si>
    <t>6540-3911-48(A5)</t>
  </si>
  <si>
    <t>6540-4911-56(5H)</t>
  </si>
  <si>
    <t>6540-3928-48(A5)</t>
  </si>
  <si>
    <t>6540-3938-48(A5)</t>
  </si>
  <si>
    <t>6540-4938-48(A5)</t>
  </si>
  <si>
    <t>6560-23960-53</t>
  </si>
  <si>
    <t>Примечание:</t>
  </si>
  <si>
    <t>*Максимальная полезная мощность (нетто), указываемая в ОТТС, ОТШ и ПТС</t>
  </si>
  <si>
    <t>УТВЕРЖДАЮ</t>
  </si>
  <si>
    <t xml:space="preserve">Генеральный директор ПАО "КАМАЗ" </t>
  </si>
  <si>
    <t>С.А. Когогин</t>
  </si>
  <si>
    <t>"____"__________________20____г.</t>
  </si>
  <si>
    <t xml:space="preserve">Прейскурант на автомобили КАМАЗ </t>
  </si>
  <si>
    <t>(категория «А» - размещение заказа без предоплаты)</t>
  </si>
  <si>
    <t>Срок действия с 01.01.2025</t>
  </si>
  <si>
    <t>Прейскурантная цена, руб.</t>
  </si>
  <si>
    <t>без НДС</t>
  </si>
  <si>
    <t>с НДС</t>
  </si>
  <si>
    <t>Директор по продуктовой политике</t>
  </si>
  <si>
    <t>Р.Р. Гафаров</t>
  </si>
  <si>
    <t>(категория «В» - предоплата-задаток 10% от прейскурантной цены автомобиля при размещении заказа)</t>
  </si>
  <si>
    <t xml:space="preserve"> Прейскурант на опции к а/м КАМАЗ для случаев разновариантного изготовления автомобилей одного номера комплектации</t>
  </si>
  <si>
    <t>Наименование</t>
  </si>
  <si>
    <t>I. В случае дополнительной установки и неустановки</t>
  </si>
  <si>
    <t xml:space="preserve">Комплект тента с каркасом: </t>
  </si>
  <si>
    <t>на КАМАЗ 4308</t>
  </si>
  <si>
    <t>на КАМАЗ 43502, КАМАЗ 5350</t>
  </si>
  <si>
    <t>на КАМАЗ 43118</t>
  </si>
  <si>
    <t>на КАМАЗ 43253</t>
  </si>
  <si>
    <t>на КАМАЗ 65117</t>
  </si>
  <si>
    <t>на КАМАЗ 65117-6052-48(А5)</t>
  </si>
  <si>
    <t>Боковая защита с установкой</t>
  </si>
  <si>
    <t xml:space="preserve">Установка тахографа российского/европейского стандарта с блоком СКЗИ </t>
  </si>
  <si>
    <t>Установка ДЗК 43118 на автомобили КАМАЗ 43118</t>
  </si>
  <si>
    <t>Аэродинамический козырек с установкой</t>
  </si>
  <si>
    <t xml:space="preserve">Установка КОМ с гидронасосом </t>
  </si>
  <si>
    <t>II. В случае дополнительной установки</t>
  </si>
  <si>
    <t>Доплата за установку среднего сиденья</t>
  </si>
  <si>
    <t>Доплата за индивидуальный цвет окраски кабины автомобилей поколения К-3, кроме базовых цветов: защитный, вишневый, оранжевый, зеленый, желтый, синий, белый, красный (кроме бортовых а/м) в т.ч.:</t>
  </si>
  <si>
    <t>Доплата за индивидуальный цвет окраски кабины а.м.54901, кроме базового цвета - белый:</t>
  </si>
  <si>
    <t>*КОМ- коробка отбора мощности</t>
  </si>
  <si>
    <t>4х2</t>
  </si>
  <si>
    <t>1310ТО</t>
  </si>
  <si>
    <t>245/70R19,5</t>
  </si>
  <si>
    <t>шк-пет.</t>
  </si>
  <si>
    <t>МКБ, дв. КАМАЗ 667.513-250, система нейтрализ. ОГ, Common Rail, задняя пневмоподвеска, тент, каркас, внутр. размеры платформы 6112х2470х730 мм, ДЗК, боковая защита, тахограф российского стандарта с блоком СКЗИ, УВЭОС</t>
  </si>
  <si>
    <t>6х6</t>
  </si>
  <si>
    <t>1310TO</t>
  </si>
  <si>
    <t>425/85R21 390/95R20</t>
  </si>
  <si>
    <t>210+350</t>
  </si>
  <si>
    <t>кр-пет.</t>
  </si>
  <si>
    <t>МКБ, МОБ, дв. КАМАЗ 667.511-300 (Е-5), система нейтрализ. ОГ, Common Rail, тент, каркас, внутр. размеры платформы 6112х2470х730 мм, аэродинам.козырек, ДЗК, тахограф российского стандарта с блоком СКЗИ, УВЭОС, РК 65111</t>
  </si>
  <si>
    <t>─</t>
  </si>
  <si>
    <t>10.00R20 11.00R20 11R22,5</t>
  </si>
  <si>
    <t>МКБ, дв. КАМАЗ 667.513-250 (Е-5), система нейтрализ. ОГ, внутр. размеры платформы 5162х2470х730 мм, аэродинамич.козырек, ДЗК, боковая защита, нижний пояс рестайлинг-2, тахограф российского стандарта с блоком СКЗИ, УВЭОС</t>
  </si>
  <si>
    <t>4х4</t>
  </si>
  <si>
    <t>425/85R21  390/95R20</t>
  </si>
  <si>
    <t>2х210</t>
  </si>
  <si>
    <t>МКБ, МОБ, дв. КАМАЗ 667.512-285 (Е-5), система нейтрализ. ОГ, Common Rail, тент, каркас, лебедка, внутр. размеры платформы 4892х2470х730 мм, аэродинам.козырек, ДЗК,  тахограф российского стандарта с блоком СКЗИ, УВЭОС, РК 65111</t>
  </si>
  <si>
    <t>МКБ, МОБ, дв. КАМАЗ 667.512-285 (Е-5), система нейтрализ. ОГ, Common Rail, тент, каркас, внутр. размеры платформы 4892х2470х730 мм, аэродинам.козырек, ДЗК, тахограф российского стандарта с блоком СКЗИ, УВЭОС, РК 65111</t>
  </si>
  <si>
    <t>МКБ, МОБ,  дв. КАМАЗ 667.512-285 (Е-5), истема нейтрализ. ОГ, Common Rail, тент, каркас, внутр. размеры платформы 5432х2470х730 мм, аэродинам.козырек, ДЗК, тахограф российского стандарта с блоком СКЗИ, УВЭОС, РК 65111</t>
  </si>
  <si>
    <t>6х4</t>
  </si>
  <si>
    <t>11.00R20 11R22,5</t>
  </si>
  <si>
    <t>МКБ, МОБ, дв. КАМАЗ 667.511-300 (Е-5), система нейтрализ. ОГ, Common Rail, тент, каркас, аэродинам.козырек, внутр. размеры платформы 7800х2470х730 мм, ДЗК, боковая защита, тахограф российского стандарта с блоком СКЗИ, УВЭОС</t>
  </si>
  <si>
    <t>МКБ, МОБ, дв. КАМАЗ 667.511-300 (Е-5), система нейтрализ. ОГ, Common Rail, тент, каркас, рестайлинг-2, кондиционер, аэродинам.козырек, внутр. размеры платформы 7800х2470х730 мм, ДЗК, боковая защита, тахограф российского стандарта с блоком СКЗИ, УВЭОС</t>
  </si>
  <si>
    <t>МКБ, МОБ, дв. КАМАЗ 667.510-310 (Е-5), система нейтрализ. ОГ, Common Rail, тент, каркас, рестайлинг-2, кондиционер, аэродинам.козырек, внутр. размеры платформы 7800х2470х730 мм, ДЗК, боковая защита, тахограф российского стандарта с блоком СКЗИ, УВЭОС</t>
  </si>
  <si>
    <t>МКБ, МОБ, дв. КАМАЗ 667.511-300 (Е-5), система нейтрализ. ОГ, Common Rail, тент, каркас, аэродинам.козырек, боковая защита, внутр. размеры платформы 7800х2470х730 мм, пер. и зад. подвески пневмат-ие, ДЗК, отопитель кабины, тахограф российского стандарта с блоком СКЗИ, УВЭОС</t>
  </si>
  <si>
    <t>10.00R20 11R22,5</t>
  </si>
  <si>
    <t>МКБ, МОБ, дв. КАМАЗ 667.511-300 (Е-5), система нейтрализ. ОГ, Common Rail, тент, каркас, внутр. размеры платформы 6112х2470х730 мм, аэродинам.козырек, ДЗК, боковая защита,  тахограф российского стандарта с блоком СКЗИ, УВЭОС</t>
  </si>
  <si>
    <t>1450/1530</t>
  </si>
  <si>
    <t>МКБ, МОБ, дв. КАМАЗ 740.705-300 (Е-5), система нейтрализ. ОГ, ДЗК технологическое, Common Rail, тахограф российского стандарта с блоком СКЗИ, УВЭОС, РК 65111</t>
  </si>
  <si>
    <t>350+210</t>
  </si>
  <si>
    <t>МКБ, МОБ, дв. КАМАЗ 740.705-300 (Е-5), система нейтрализ. ОГ, ДЗК, Common Rail, выхлоп вверх, защитный кожух ТБ, проблесковые маяки, тахограф российского стандарта с блоком СКЗИ (ADR), УВЭОС, РК 65111</t>
  </si>
  <si>
    <t>11R22,5</t>
  </si>
  <si>
    <t>1255/1330</t>
  </si>
  <si>
    <t>МКБ, МОБ, дв. КАМАЗ 667.511-300 (Е-5), система нейтрализ. ОГ, ДЗК, аэродинам.козырек, тахограф российского стандарта с блоком СКЗИ, УВЭОС</t>
  </si>
  <si>
    <t>МКБ, МОБ, дв. КАМАЗ 667.511-300 (Е-5), система нейтрализ. ОГ, Common Rail, ДЗК, аэродинам.козырек, кондиционер, тахограф российского стандарта с блоком СКЗИ, рестайлинг 2, УВЭОС</t>
  </si>
  <si>
    <t>МКБ, МОБ, дв. КАМАЗ 667.510-310 (Е-5), система нейтрализ. ОГ, Common Rail, ДЗК, аэродинам.козырек, кондиционер, тахограф российского стандарта с блоком СКЗИ, рестайлинг 2, УВЭОС</t>
  </si>
  <si>
    <t>275/70R22,5</t>
  </si>
  <si>
    <t>1200/1275</t>
  </si>
  <si>
    <t>МКБ, МОБ, дв. КАМАЗ 667.511-300 (Е-5), система нейтрализ. ОГ, Common Rail, аэродинам.козырек, ДЗК, зад. вед. мосты на пневм. подвеске, отопитель кабины, тахограф российского стандарта с блоком СКЗИ, УВЭОС</t>
  </si>
  <si>
    <t>МКБ, МОБ, дв. КАМАЗ 667.511-300 (Е-5), система нейтрализ. ОГ, Common Rail, выхлоп вверх, защ. кожух ТБ, ДЗК, тахограф российского стандарта с блоком СКЗИ (ADR), УВЭОС</t>
  </si>
  <si>
    <t>МКБ, МОБ, дв. КАМАЗ 667.511-300 (Е-5), система нейтрализ. ОГ, Common Rail, КОМ c насосом, выхлоп вверх, защ кожух ТБ, ДЗК, тахограф российского стандарта с блоком СКЗИ (ADR), УВЭОС</t>
  </si>
  <si>
    <t>1820TO</t>
  </si>
  <si>
    <t>16.00R20</t>
  </si>
  <si>
    <t>1530/1610</t>
  </si>
  <si>
    <t>МКБ, МОБ, дв. КАМАЗ-740.735-400 (E-5), система нейтрализ. ОГ, Common Rail, РК КАМАЗ-6522, КОМ c  насосом, ДЗК, круиз-контроль, диаметр шкворня 2", аэродин. козырек, тахограф российского стандарта с блоком СКЗИ, УВЭОС</t>
  </si>
  <si>
    <t xml:space="preserve">МКБ, МОБ, дв. КАМАЗ-740.735-400 (E-5), система нейтрализ. ОГ, Common Rail, РК КАМАЗ-6522, КОМ c  насосом, ДЗК, круиз-контроль, диаметр шкворня 2", аэродин. козырек,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</si>
  <si>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1820ТО</t>
  </si>
  <si>
    <t>12.00R20</t>
  </si>
  <si>
    <t>МКБ, МОБ, дв. КАМАЗ-740.735-400 (E-5), система нейтрализ. ОГ, Common Rail, РК КАМАЗ-6522, диаметр шкворня 3,5", аэродинам.козырек, пневмоподв. каб., тахограф российского стандарта с блоком СКЗИ, УВЭОС</t>
  </si>
  <si>
    <t>–</t>
  </si>
  <si>
    <t>зад.разгрузка, овал.сеч., МКБ, дв. КАМАЗ 667.513-250 (Е-5), система нейтрализ. ОГ, Common Rail, нижний пояс рестайлинг-2, полог, боковая защита, ДЗК, тахограф российского стандарта с блоком СКЗИ, УВЭОС</t>
  </si>
  <si>
    <t>зад.разгрузка, МКБ, МОБ, дв. КАМАЗ 667.511-300 (Е-5), система нейтрализ. ОГ, Common Rail, ДЗК, на ш.43118-3019-48, аэродинам.козырек, тахограф российского стандарта с блоком СКЗИ, УВЭОС, РК 65111</t>
  </si>
  <si>
    <t>зад.разгрузка, сматываемый на вал полог, лестница, МКБ, МОБ, дв. КАМАЗ 667.511-300 (Е-5), система нейтрализ. ОГ, Common Rail, ДЗК, на ш.43118-3019-48, аэродинам.козырек, тахограф российского стандарта с блоком СКЗИ, УВЭОС, РК 65111</t>
  </si>
  <si>
    <t>зад.разгрузка, обогрев платф., МКБ, МОБ, дв. КАМАЗ 740.705-300 (Е-5), система нейтрализ. ОГ, Common Rail, ДЗК, на ш.43118-23019-50, аэродинам.козырек, тахограф российского стандарта с блоком СКЗИ, УВЭОС, РК 65111</t>
  </si>
  <si>
    <t>зад.разгрузка, обогрев платф., сматываемый на вал полог, лестница, МКБ, МОБ, дв. КАМАЗ 740.705-300 (Е-5), система нейтрализ. ОГ, Common Rail, ДЗК, на ш.43118-23019-50, аэродинам.козырек, тахограф российского стандарта с блоком СКЗИ, УВЭОС, РК 65111</t>
  </si>
  <si>
    <t>бок.разгрузка, надст.борта, МКБ, МОБ, дв. КАМАЗ 667.511-300 (Е-5), система нейтрализ. ОГ, Common Rail, ДЗК, на ш.65115-3063-48(А5), аэродинам. козырек, боковая защита, тахограф российского стандарта с блоком СКЗИ, УВЭОС</t>
  </si>
  <si>
    <t>бок.разгрузка, надст.борта, МКБ, МОБ, дв. КАМАЗ 667.510-310 (Е-5), система нейтрализ. ОГ, Common Rail, ДЗК, на ш.65115-4063-56(H5), аэродинам. козырек, рестайлинг-2, кондиционер, боковая защита, УВЭОС</t>
  </si>
  <si>
    <t xml:space="preserve">бок.разгрузка, надст.борта, МКБ, МОБ, дв. КАМАЗ 667.511-300 (Е-5), система нейтрализ. ОГ, Common Rail, ДЗК, на ш.65115-3063-48(А5), аэродинам. 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</si>
  <si>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 xml:space="preserve">бок.разгрузка, надст.борта, МКБ, МОБ, дв. КАМАЗ 667.510-310 (Е-5), КОМ под насос, система нейтрализ. ОГ, Common Rail, ДЗК, на ш.65115-4063-56(5Н), аэродин. козырек, рестайлинг-2, кондиционер,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4Д") </t>
  </si>
  <si>
    <t xml:space="preserve">бок.разгрузка, надст.борта, МКБ, МОБ, дв. КАМАЗ 667.510-310 (Е-5), КОМ под насос, система нейтрализ. ОГ, Common Rail, ДЗК, на ш.65115-4063-56(5Н), аэродин. козырек, рестайлинг-2, кондиционер, боковая защита, тахограф российского стандарта с блоком СКЗИ, УВЭОС, 2 аудиоколонки, исп. "ЮГ" (аудиосистема, защитная сетка на приборы светотехники (задние, головные, ПТФ), напольные коврики резиновые, автономный воздушный отопитель "Планар 4Д") </t>
  </si>
  <si>
    <t>бок.разгрузка, МКБ, МОБ, дв. КАМАЗ 667.511-300 (Е-5), система нейтрализ. ОГ, Common Rail, ДЗК, на ш.65115-3091-48(А5), аэродинам.козырек, тахограф российского стандарта с блоком СКЗИ, УВЭОС</t>
  </si>
  <si>
    <t>315/80R22,5 12.00R20</t>
  </si>
  <si>
    <t>зад. разгрузка, МКБ, дв. КАМАЗ 667.511-300 (Е-5), система нейтрализ. ОГ, Common Rail, аэродинам.козырек, ДЗК, боковая защита, тахограф российского стандарта с блоком СКЗИ, УВЭОС</t>
  </si>
  <si>
    <t>зад.разгрузка, овал.сеч,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</si>
  <si>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бок.разгрузка,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</si>
  <si>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зад.разгрузка, ковш.типа,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</si>
  <si>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65115-606058-48(A5)</t>
  </si>
  <si>
    <t>зад.разгрузка, ковш.типа, МКБ, МОБ, дв. КАМАЗ 667.511-300 (Е-5), система нейтрализ. ОГ , Common Rail, ДЗК, аэродинам.козырек,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</t>
  </si>
  <si>
    <t xml:space="preserve">зад.разгрузка, ковш.типа, МКБ, МОБ, дв. КАМАЗ 667.511-300 (Е-5), система нейтрализ. ОГ , Common Rail, рестайлинг 2, ДЗК, аэродинам.козырек, кондиционер, боковая защита, тахограф российского стандарта с блоком СКЗИ, УВЭОС  </t>
  </si>
  <si>
    <t>3-х ст.разгрузка,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</si>
  <si>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315/80R22,5  12.00R20</t>
  </si>
  <si>
    <t>зад.разгрузка, прямоуг.сеч, МКБ, МОБ, дв. КАМАЗ-740.735-400 (E-5), система нейтрализ. ОГ, Common Rail, обогрев платф., ДЗК, аэродинам.козырек, боковая защита, тахограф российского стандарта с блоком СКЗИ, УВЭОС</t>
  </si>
  <si>
    <t>зад.разгрузка, прямоуг.сеч, МКБ, МОБ, дв. КАМАЗ-740.735-400 (E-5), истема нейтрализ. ОГ, Common Rail, обогрев платф., аэродинам.козырек, боковая защита, ДЗК,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</t>
  </si>
  <si>
    <t>зад.разгрузка, прямоуг.сеч, МКБ, МОБ, дв. КАМАЗ-740.735-400 (E-5), Common Rail, система нейтрализ. ОГ, обогрев платф., ДЗК, аэродинам.козырек, боковая защита, тахограф российского стандарта с блоком СКЗИ, УВЭОС</t>
  </si>
  <si>
    <t xml:space="preserve">зад.разгрузка, прямоуг.сеч, МКБ, МОБ, дв. КАМАЗ-740.735-400 (E-5), Common Rail, система нейтрализ. ОГ, обогрев платф., аэродинам.козырек, боковая защита, ДЗК,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</si>
  <si>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зад.разгрузка, прямоуг.сеч, МКБ, МОБ, дв. КАМАЗ-740.735-400 (E-5), система нейтрализ. ОГ, Common Rail, обогрев платф., аэродинам.козырек, боковая защита, тахограф российского стандарта с блоком СКЗИ, УВЭОС, ДЗК</t>
  </si>
  <si>
    <t>зад.разгрузка, прямоуг.сеч, МКБ, МОБ, дв. КАМАЗ-740.735-400 (E-5), система нейтрализ. ОГ(Albonair), Common Rail, пневмоподв. каб., обогрев платф., ДЗК, аэродинам.козырек, боковая защита, тахограф российского стандарта с блоком СКЗИ, УВЭОС</t>
  </si>
  <si>
    <t>зад.разгрузка, прямоуг.сеч, МКБ, МОБ, дв. КАМАЗ 689.510-400 (Е-5), система нейтрализ. ОГ, Common Rail, аэродинам.козырек, боковая защита, тахограф российского стандарта с блоком СКЗИ, УВЭОС, пневмоподв. каб., ДЗК</t>
  </si>
  <si>
    <t>зад.разгрузка, овал.сеч, МКБ, МОБ, дв. КАМАЗ 689.510-400 (Е-5), система нейтрализ. ОГ , Common Rail, аэродинам.козырек, ДЗК, боковая защита, тахограф российского стандарта с блоком СКЗИ, УВЭОС, пневмоподв. каб.</t>
  </si>
  <si>
    <t>зад.разгрузка, овал.сеч, МКБ, МОБ, дв. КАМАЗ 689.510-400 (Е-5), система нейтрализ. ОГ, Common Rail, аэродинам.козырек, ДЗК, боковая защита, тахограф российского стандарта с блоком СКЗИ, УВЭОС, пневмоподв. каб.</t>
  </si>
  <si>
    <t>315/80R22,5</t>
  </si>
  <si>
    <t>зад.разгрузка, прямоуг.сеч, МКБ, МОБ, дв. КАМАЗ 689.510-400 (Е-5), система нейтрализ. ОГ, Common Rail, аэродинам.козырек, боковая защита, тахограф российского стандарта с блоком СКЗИ, УВЭОС, рестайлинг 2, обогрев платф., вед. мосты 16т, кондиционер, отопитель каб., ДЗК, полог</t>
  </si>
  <si>
    <t>зад.разгрузка, прямоуг.сеч, МКБ, МОБ, дв. КАМАЗ 689.510-400 (Е-5), система нейтрализ. ОГ, Common Rail, КОМ FH 9783, ДЗК, аэродинам.козырек, боковая защита, тахограф российского стандарта с блоком СКЗИ, рестайлинг 2, УВЭОС, пневмоподв. каб.</t>
  </si>
  <si>
    <t>8х4</t>
  </si>
  <si>
    <t>1825ТО</t>
  </si>
  <si>
    <t>зад.разгрузка, овал.сеч., МКБ, МОБ, дв. КАМАЗ 689.510-400 (Е-5), Common Rail, система нейтрализ. ОГ, аэродинам.козырек, ДЗК, боковая защита, тахограф российского стандарта с блоком СКЗИ, УВЭОС, пневмоподв. каб.</t>
  </si>
  <si>
    <t>зад.разгрузка, прямоуг.сеч, МКБ, МОБ, дв. КАМАЗ 689.510-400 (Е-5), Common Rail, система нейтрализ. ОГ, аэродинам.козырек, ДЗК, боковая защита, тахограф российского стандарта с блоком СКЗИ, УВЭОС, пневмоподв. каб.</t>
  </si>
  <si>
    <t>зад.разгрузка, прямоуг.сеч, МКБ, МОБ, дв. КАМАЗ 689.510-400 (Е-5), Common Rail, система нейтрализ. ОГ, аэродинам.козырек, ДЗК, боковая защита, тахограф российского стандарта с блоком СКЗИ, УВЭОС, рестайлинг 2, обогрев платф., вед. мосты 16т, кондиционер, отопитель каб., полог</t>
  </si>
  <si>
    <t>зад.разгрузка, обогрев платф, МКБ, МОБ, дв. КАМАЗ-740.735-400 (E-5), система нейтрализ. ОГ, Common Rail, РК КАМАЗ-6522, ДЗК, аэродинам.козырек, боковая защита, тахограф российского стандарта с блоком СКЗИ, УВЭОС</t>
  </si>
  <si>
    <t xml:space="preserve">зад.разгрузка, обогрев платф, МКБ, МОБ, дв. КАМАЗ-740.735-400 (E-5), система нейтрализ. ОГ, Common Rail, РК КАМАЗ-6522, ДЗК, аэродинам.козырек,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</si>
  <si>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зад.разгрузка, обогрев платф, МКБ, МОБ, дв. КАМАЗ-740.735-400 (E-5), система нейтрализ. ОГ, Common Rail, РК КАМАЗ-6522, отопитель кабины, кондиционер,  ДЗК, аэродин.козырек, тахограф российского стандарта с блоком СКЗИ, УВЭОС</t>
  </si>
  <si>
    <t>шк.-пет.</t>
  </si>
  <si>
    <t xml:space="preserve">МКБ, дв. КАМАЗ 667.513-250, система нейтрализ. ОГ, ДЗК, задняя пневмоподвеска, тахограф российского стандарта с блоком СКЗИ, УВЭОС </t>
  </si>
  <si>
    <t>МКБ,  дв. КАМАЗ 667.513-250, система нейтрализ. ОГ, рестайлинг-2, ДЗК, тахограф российского стандарта с блоком СКЗИ, кондиционер, УВЭОС</t>
  </si>
  <si>
    <t>МКБ, МОБ, дв. КАМАЗ 667.511-300 (Е-5), система нейтрализ. ОГ, Common Rail, УВЭОС, технологическое ДЗК, РК 65111</t>
  </si>
  <si>
    <t>МКБ, МОБ, дв. КАМАЗ 740.705-300 (Е-5), система нейтрализ. ОГ, Common Rail, аэродинам.козырек, УВЭОС, РК 65111</t>
  </si>
  <si>
    <t>МКБ, МОБ, дв. КАМАЗ 740.705-300 (Е-5), система нейтрализ. ОГ(Albonair), Common Rail, аэродинам.козырек, УВЭОС, РК 65111</t>
  </si>
  <si>
    <t>МКБ, МОБ, дв. КАМАЗ 667.511-300 (Е-5), система нейтрализ. ОГ, Common Rail, ДЗК, аэродинам.козырек, УВЭОС, РК 65111</t>
  </si>
  <si>
    <t>МКБ, МОБ, дв. КАМАЗ 740.705-300 (Е-5), система нейтрализ. ОГ, Common Rail, ДЗК, аэродинам.козырек, КП газов, КОМ, тахограф российского стандарта с блоком СКЗИ, УВЭОС, РК 65111</t>
  </si>
  <si>
    <t>МКБ, МОБ, дв. КАМАЗ 740.705-300 (Е-5), система нейтрализ. ОГ, Common Rail, аэродинам.козырек, ДЗК, УВЭОС, РК 65111</t>
  </si>
  <si>
    <t>МКБ, МОБ, дв. КАМАЗ 667.511-300 (Е-5), система нейтрализ. ОГ, Common Rail, аэродинамич.козырек, УВЭОС, ДЗК, РК 65111</t>
  </si>
  <si>
    <t>МКБ, МОБ, дв. КАМАЗ 740.705-300 (Е-5), система нейтрализ. ОГ(Albonair), Common Rail, аэродинам.козырек ДЗК, УВЭОС, РК 65111</t>
  </si>
  <si>
    <t>МКБ, МОБ, дв. КАМАЗ 740.705-300 (Е-5), система нейтрализ. ОГ, Common Rail, ДЗК, аэродинам.козырек, тахограф российского стандарта с блоком СКЗИ, УВЭОС, РК 65111</t>
  </si>
  <si>
    <t>МКБ, МОБ, дв. КАМАЗ 740.705-300 (Е-5), система нейтрализ. ОГ, Common Rail, ДЗК, аэродинам.козырек, УВЭОС, РК 65111</t>
  </si>
  <si>
    <t xml:space="preserve">425/85R21 </t>
  </si>
  <si>
    <t>МКБ, МОБ, дв. КАМАЗ 740.705-300 (Е-5), система нейтрализ. ОГ, Common Rail, УВЭОС, РК 65111</t>
  </si>
  <si>
    <t>МКБ, МОБ, дв. КАМАЗ 740.705-300 (Е-5), система нейтрализ. ОГ, Common Rail, ДЗК, УВЭОС, РК 65111</t>
  </si>
  <si>
    <t>МКБ, МОБ, дв. КАМАЗ 667.511-300 (Е-5), система нейтрализ. ОГ, Common Rail, УВЭОС, ДЗК, аэродинам.козырек, РК 65111</t>
  </si>
  <si>
    <t>МКБ, МОБ, дв. КАМАЗ 740.705-300 (Е-5), система нейтрализ. ОГ, Common Rail, ДЗК, РК 65111, аэродинам.козырек, тахограф российского стандарта с блоком СКЗИ, УВЭОС</t>
  </si>
  <si>
    <t>МКБ, МОБ, дв. КАМАЗ 667.511-300 (Е-5), система нейтрализ. ОГ, Common Rail, ДЗК, КОМ, выхл.вверх, защ.кожух ТБ, тахограф российского стандарта с блоком СКЗИ (ADR), УВЭОС, РК 65111</t>
  </si>
  <si>
    <t>МКБ, МОБ, дв. КАМАЗ 667.511-300 (Е-5), система нейтрализ. ОГ, Common Rail, аэродинам.козырек, ДЗК, УВЭОС, РК 65111</t>
  </si>
  <si>
    <t>МКБ, дв. КАМАЗ 667.513-250 (Е-5),  система нейтрализ. ОГ, Common Rail, ДЗК, аэродинам.козырек, нижний пояс рестайлинг-2, УВЭОС</t>
  </si>
  <si>
    <t>МКБ, дв. КАМАЗ 667.513-250 (Е-5), система нейтрализ. ОГ, Common Rail, КОМ с насосом, ДЗК, боковая защита, тахограф российского стандарта с блоком СКЗИ, нижний пояс рестайлинг-2, УВЭОС</t>
  </si>
  <si>
    <t>395/80R20</t>
  </si>
  <si>
    <t>170+125</t>
  </si>
  <si>
    <t>кр-пет</t>
  </si>
  <si>
    <t>МКБ, МОБ, дв. КАМАЗ 667.513-250 (Е-5), система нейтрализ. ОГ, Common Rail, лебедка, кондиционер, аэродинам.козырек, ДЗК, УВЭОС, РК 65111</t>
  </si>
  <si>
    <t>МКБ, МОБ, дв. КАМАЗ 667.512-285 (Е-5), система нейтрализ. ОГ, Common Rail, низкая крыша кабины, УВЭОС, РК 65111</t>
  </si>
  <si>
    <t>МКБ, МОБ, дв. КАМАЗ 667.512-285 (Е-5), система нейтрализ. ОГ, Common Rail, аэродинам.козырек, рестайлинг-2, кондиционер, РК 621, тахограф российского стандарта с блоком СКЗИ, УВЭОС</t>
  </si>
  <si>
    <t>МКБ, МОБ, дв. КАМАЗ 667.512-285 (Е-5), система нейтрализ. ОГ, Common Rail, аэродинам.козырек, тахограф российского стандарта с блоком СКЗИ, УВЭОС, РК 65111</t>
  </si>
  <si>
    <t>МКБ, МОБ, дв. КАМАЗ 667.512-285 (Е-5), система нейтрализ. ОГ, Common Rail, лебедка, аэродинам.козырек, УВЭОС</t>
  </si>
  <si>
    <t>МКБ, МОБ, дв. КАМАЗ 667.512-285 (Е-5), система нейтрализ. ОГ, Common Rail, аэродинам.козырек, ДЗК, УВЭОС, РК 65111</t>
  </si>
  <si>
    <t>МКБ, МОБ, дв. КАМАЗ 667.512-285 (Е-5), система нейтрализ. ОГ, Common Rail, аэродинам.козырек, кондиционер, РК 621, рестайлинг 2, УВЭОС</t>
  </si>
  <si>
    <t>МКБ, МОБ, дв. КАМАЗ 667.512-285 (Е-5), система нейтрализ. ОГ, Common Rail, лебедка, аэродинам.козырек, тахограф российского стандарта с блоком СКЗИ, УВЭОС, РК 65111</t>
  </si>
  <si>
    <t>МКБ, МОБ, дв. КАМАЗ 667.512-285 (Е-5), система нейтрализ. ОГ, Common Rail, среднее сиденье, аэродинам.козырек, тахограф российского стандарта с блоком СКЗИ, УВЭОС, РК 65111</t>
  </si>
  <si>
    <t>315/80R22,5    12.00R20</t>
  </si>
  <si>
    <t>МКБ, дв. КАМАЗ 667.511-300 (Е-5), система нейтрализ. ОГ, Common Rail, аэродинам.козырек, ДЗК, боковая защита, тахограф российского стандарта с блоком СКЗИ, УВЭОС</t>
  </si>
  <si>
    <t>315/80R22,5   12.00R20</t>
  </si>
  <si>
    <t>МКБ, дв. КАМАЗ 667.511-300 (Е-5), система нейтрализ. ОГ, Common Rail, КОМ с насосом, УВЭОС</t>
  </si>
  <si>
    <t>МКБ, дв. КАМАЗ 667.510-310 (Е-5), система нейтрализ. ОГ, Common Rail, КОМ с насосом, рестайлинг-2, кондиционер, УВЭОС</t>
  </si>
  <si>
    <t>МКБ, дв. КАМАЗ 667.511-300 (Е-5), система нейтрализ. ОГ, Common Rail, УВЭОС</t>
  </si>
  <si>
    <t>МКБ, дв. КАМАЗ 667.511-300 (Е-5), система нейтрализ. ОГ, Common Rail, КОМ с фланцем, УВЭОС</t>
  </si>
  <si>
    <t>МКБ, дв. КАМАЗ 667.511-300 (Е-5), система нейтрализ. ОГ, Common Rail, КОМ с насосом, выхлоп вверх, УВЭОС</t>
  </si>
  <si>
    <t>МКБ, дв. КАМАЗ 667.511-300(Е-5), система нейтрализ. ОГ, Common Rail, КОМ с фланцем, выхлоп вверх, УВЭОС</t>
  </si>
  <si>
    <t>МКБ, дв. КАМАЗ 667.511-300(Е-5), система нейтрализ. ОГ, Common Rail, КОМ FH 9767, аэродинам.козырек, выхлоп вверх, УВЭОС</t>
  </si>
  <si>
    <t>8х8</t>
  </si>
  <si>
    <t>425/85R21</t>
  </si>
  <si>
    <t>МКБ, МОБ, дв. 740.725-360 (Е-5), система нейтрализ. ОГ, Common Rail, выхлоп вверх, аэродинам. козырек, ДЗК, РК 65111, УВЭОС</t>
  </si>
  <si>
    <t>МКБ, МОБ, дв. КАМАЗ 667.511-300 (Е-5), система нейтрализ. ОГ, Common Rail, ДЗК, аэродинам.козырек, тахограф российского стандарта с блоком СКЗИ, боковая защита, УВЭОС</t>
  </si>
  <si>
    <t>МКБ, МОБ, дв. КАМАЗ 667.510-310 (Е-5), система нейтрализ. ОГ, Common Rail, ДЗК, аэродинам.козырек, рестайлинг-2, кондиционер, боковая защита, тахограф российского стандарта с блоком СКЗИ, УВЭОС</t>
  </si>
  <si>
    <t>МКБ, МОБ, дв. КАМАЗ 667.511-300 (Е-5), система нейтрализ. ОГ, Common Rail, КОМ с насосом, ДЗК, аэродинам.козырек, боковая защита, тахограф российского стандарта с блоком СКЗИ, УВЭОС</t>
  </si>
  <si>
    <t>МКБ, МОБ, дв. КАМАЗ 667.510-310 (Е-5), система нейтрализ. ОГ, Common Rail, КОМ с насосом, ДЗК, рестайлинг-2, кондиционер, аэродинам.козырек, боковая защита, тахограф российского стандарта с блоком СКЗИ, УВЭОС</t>
  </si>
  <si>
    <t>МКБ, МОБ, дв. КАМАЗ 667.511-300 (Е-5), система нейтрализ. ОГ, Common Rail, ДЗК, аэродинам.козырек, УВЭОС</t>
  </si>
  <si>
    <t>МКБ, МОБ, дв. КАМАЗ 667.511-300 (Е-5),  система нейтрализ. ОГ, Common Rail, ДЗК, аэродинам.козырек, УВЭОС</t>
  </si>
  <si>
    <t>МКБ, МОБ, дв. КАМАЗ 667.510-310 (Е-5),  система нейтрализ. ОГ, Common Rail, ДЗК, рестайлинг-2, кондиционер, аэродинам.козырек, УВЭОС</t>
  </si>
  <si>
    <t>МКБ, МОБ, дв. КАМАЗ 667.511-300 (Е-5),  система нейтрализ. ОГ, Common Rail, ДЗК, аэродинам.козырек, тахограф российского стандарта с блоком СКЗИ, УВЭОС</t>
  </si>
  <si>
    <t>МКБ, МОБ, дв. КАМАЗ 667.511-300 (Е-5),  система нейтрализ. ОГ, Common Rail, КОМ, аэродинам.козырек, тахограф российского стандарта с блоком СКЗИ, УВЭОС</t>
  </si>
  <si>
    <t>МКБ, МОБ, дв. КАМАЗ 667.511-300 (Е-5),  система нейтрализ. ОГ, Common Rail, ДЗК, аэродинам.козырек, тахограф российского стандарта с блоком СКЗИ, боковая защита, УВЭОС</t>
  </si>
  <si>
    <t>МКБ, МОБ, дв. КАМАЗ 667.510-310 (Е-5),  система нейтрализ. ОГ, Common Rail, ДЗК, аэродинам.козырек, рестайлинг-2, кондиционер, боковая защита, тахограф российского стандарта с блоком СКЗИ, УВЭОС</t>
  </si>
  <si>
    <t>МКБ, МОБ, дв. КАМАЗ 667.511-300 (Е-5),  система нейтрализ. ОГ, Common Rail, аэродинам.козырек, ДЗК, боковая защита, УВЭОС</t>
  </si>
  <si>
    <t>МКБ, МОБ, дв. КАМАЗ 667.511-300 (Е-5),  система нейтрализ. ОГ, Common Rail, аэродинам.козырек, ДЗК, УВЭОС</t>
  </si>
  <si>
    <t>МКБ, МОБ, дв. КАМАЗ 667.511-300 (Е-5),  система нейтрализ. ОГ, Common Rail, КОМ с насосом, выхл.вверх, защ.кожух ТБ, ДЗК, тахограф российского стандарта с блоком СКЗИ, боковая защита, УВЭОС</t>
  </si>
  <si>
    <t>МКБ, МОБ, дв. КАМАЗ 667.511-300 (Е-5),  система нейтрализ. ОГ, Common Rail, аэродинам.козырек, ДЗК, КОМ, УВЭОС</t>
  </si>
  <si>
    <t>МКБ, МОБ, дв. КАМАЗ 667.511-300 (Е-5),  система нейтрализ. ОГ, Common Rail, КОМ, аэродинам.козырек, ДЗК, УВЭОС</t>
  </si>
  <si>
    <t>МКБ, МОБ, дв. КАМАЗ 667.511-300 (Е-5),  система нейтрализ. ОГ, Common Rail, КОМ FH 9767, аэродинам.козырек, ДЗК, выхлоп вверх, УВЭОС</t>
  </si>
  <si>
    <t>МКБ, МОБ, дв. КАМАЗ 667.511-300 (Е-5),  система нейтрализ. ОГ, Common Rail, ДЗК, аэродинам.козырек, боковая защита, тахограф российского стандарта с блоком СКЗИ, УВЭОС</t>
  </si>
  <si>
    <t>МКБ, МОБ, дв. КАМАЗ 667.511-300 (Е-5),  система нейтрализ. ОГ, Common Rail, ДЗК, рестайлинг-2, кондицинер, аэродинам.козырек, боковая защита, тахограф российского стандарта с блоком СКЗИ, УВЭОС</t>
  </si>
  <si>
    <t>МКБ, МОБ, дв. КАМАЗ 667.511-300 (Е-5),  система нейтрализ. ОГ, Common Rail, ДЗК, аэродинам.козырек, боковая защита, пер. и зад. подвески пневмат-ие, тахограф российского стандарта с блоком СКЗИ, УВЭОС</t>
  </si>
  <si>
    <t>1810ТО</t>
  </si>
  <si>
    <t>МКБ, МОБ, дв. КАМАЗ 689.510-400 (Е-5), система нейтрализ. ОГ, ДЗК, УВЭОС, тахограф российского типа, рестайлинг-2, аэродинам. козырек, кондиционер, отопитель кабины, задняя подвеска пнематическая</t>
  </si>
  <si>
    <t>МКБ, МОБ, дв. КАМАЗ 689.510-400 (Е-5), Common Rail, система нейтрализ. ОГ ,  ДЗК, КОМ FH 9783, рестайлинг-2, кондиционер, аэродинам. козырек, УВЭОС, пневмоподв. каб.</t>
  </si>
  <si>
    <t>МКБ, МОБ, дв. КАМАЗ 689.510-400 (Е-5), Common Rail, система нейтрализ. ОГ ,  ДЗК, КОМ FH 9783, аэродинам.козырек, УВЭОС, пневмоподв. каб.</t>
  </si>
  <si>
    <t>МКБ, МОБ, дв. КАМАЗ 689.510-400 (Е-5), Common Rail, система нейтрализ. ОГ ,  ДЗК, КОМ c насосом, аэродинам.козырек, боковая зашита, тахограф российского стандарта с блоком СКЗИ, УВЭОС, пневмоподв. каб.</t>
  </si>
  <si>
    <t>МКБ, МОБ, дв. КАМАЗ 689.510-400 (Е-5), Common Rail, система нейтрализ. ОГ ,  КОМ c насосом,  аэродинам.козырек, боковая защита, тахограф российского стандарта с блоком СКЗИ, УВЭОС, пневмоподв. каб.</t>
  </si>
  <si>
    <t>МКБ, МОБ, дв. КАМАЗ 689.510-400 (Е-5), Common Rail, система нейтрализ. ОГ ,  ДЗК, КОМ c насосом, аэродинам.козырек, боковая защита, УВЭОС, пневмоподв. каб.</t>
  </si>
  <si>
    <t>МКБ, МОБ, дв. КАМАЗ 667.511-300 (Е-5), система нейтрализ. ОГ , Common Rail, ДЗК, аэродинам.козырек, боковая защита, УВЭОС, пневмоподв. каб.</t>
  </si>
  <si>
    <t>МКБ, МОБ, дв. КАМАЗ 667.510-310 (Е-5), система нейтрализ. ОГ , Common Rail, ДЗК, аэродинам.козырек, боковая защита, рестайлинг 2, кондиционер, УВЭОС, пневмоподв. каб.</t>
  </si>
  <si>
    <t>МКБ, МОБ, дв. КАМАЗ-740.735-400 (E-5), система нейтрализ. ОГ, Common Rail, КОМ c насосом, ДЗК, аэродинам.козырек, боковая защита, тахограф российского стандарта с блоком СКЗИ, УВЭОС</t>
  </si>
  <si>
    <t>МКБ, МОБ, дв. КАМАЗ 689.510-400 (Е-5) с отбором мощности, система нейтрализ. ОГ, ТНВД BOSCH, Common Rail, аэродинам.козырек, боковая защита, тахограф российского стандарта с блоком СКЗИ, УВЭОС, рестайлинг 2, вед. мосты 16т, кондиционер, отопитель каб.</t>
  </si>
  <si>
    <t>МКБ, МОБ, дв. КАМАЗ 689.510-400 (Е-5), система нейтрализ. ОГ, Common Rail, ДЗК, аэродинам.козырек, боковая защита, КОМ c насосом, тахограф российского стандарта с блоком СКЗИ, УВЭОС, пневмоподв. каб.</t>
  </si>
  <si>
    <t>МКБ, МОБ, дв. КАМАЗ 689.510-400 (Е-5), система нейтрализ. ОГ, Common Rail, ДЗК, КОМ FH 9783, аэродинам.козырек, боковая защита, УВЭОС, пневмоподв. каб.</t>
  </si>
  <si>
    <t>210х2</t>
  </si>
  <si>
    <t>МКБ, МОБ, дв. КАМАЗ 689.510-400 (Е-5), система нейтрализ. ОГ, Common Rail, ДЗК, КОМ FH 9783, аэродинам.козырек, УВЭОС, пневмоподв. каб.</t>
  </si>
  <si>
    <t>МКБ, МОБ, дв. КАМАЗ 689.510-400 (Е-5) с отбором мощности, ТНВД BOSCH, Common Rail, система нейтрализ. ОГ, аэродинам.козырек, боковая защита, тахограф российского стандарта с блоком СКЗИ, УВЭОС, рестайлинг 2, вед. мосты 16т, кондиционер, отопитель каб.</t>
  </si>
  <si>
    <t xml:space="preserve">МКБ, МОБ, дв. КАМАЗ-740.735-400 (E-5), система нейтрализ. ОГ, РК КАМАЗ-6522, аэродинам.козырек, боковая защита, тахограф российского стандарта с блоком СКЗИ, УВЭОС </t>
  </si>
  <si>
    <t xml:space="preserve">МКБ, МОБ, дв. КАМАЗ-740.735-400 (E-5), система нейтрализ. ОГ, РК КАМАЗ-6522, выхлоп с обогревом платформы, аэродинам.козырек, боковая защита, тахограф российского стандарта с блоком СКЗИ, УВЭОС </t>
  </si>
  <si>
    <t>МКБ, МОБ, дв. КАМАЗ-740.735-400 (E-5), система нейтрализ. ОГ, Common Rail, КОМ c насосом, отопитель кабины, кондиционер, ДЗК, аэродинам.козырек, тахограф российского стандарта с блоком СКЗИ, УВЭОС, РК КАМАЗ-6522</t>
  </si>
  <si>
    <t>1315TO</t>
  </si>
  <si>
    <t>МКБ, МОБ, дв. КАМАЗ 667.511-300 (Е-5),  система нейтрализ. ОГ, Common Rail, аэродинам.козырек, отопитель каб. Планар 4Д, бок. защита, УВЭОС</t>
  </si>
  <si>
    <t>МКБ, МОБ, дв. КАМАЗ 667.511-300 (Е-5),  система нейтрализ. ОГ, Common Rail, КОМ, ДЗК, УВЭОС</t>
  </si>
  <si>
    <t>МКБ, МОБ, дв. КАМАЗ 667.510-310 (Е-5),  система нейтрализ. ОГ, Common Rail, КОМ, рестайлинг-2, кондиционер, аэродинам.козырек, ДЗК, УВЭОС</t>
  </si>
  <si>
    <t>МКБ, МОБ, дв. КАМАЗ 667.511-300 (Е-5),  система нейтрализ. ОГ, Common Rail, КОМ FH 9767, бок. защита, выхлоп вверх, УВЭОС</t>
  </si>
  <si>
    <t xml:space="preserve">295/80R22,5 </t>
  </si>
  <si>
    <t>МКБ, МОБ, дв. КАМАЗ 667.511-300 (Е-5),  система нейтрализ. ОГ, Common Rail, КОМ FH 9767, бок. защита, аэродинам.козырек, выхлоп вверх, УВЭОС</t>
  </si>
  <si>
    <t>МКБ, МОБ, дв. КАМАЗ 667.511-300 (Е-5),  система нейтрализ. ОГ, Common Rail, КОМ FH 9767, бок. защита, аэродинам.козырек, выхлоп вверх, рестайлинг-2, УВЭОС</t>
  </si>
  <si>
    <t>МКБ, МОБ, дв. КАМАЗ-740.735-400 (E-5), система нейтрализ. ОГ, Common Rail, отопитель кабины, РК КАМАЗ 631, аэродинам.козырек, УВЭОС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</si>
</sst>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_₽"/>
    <numFmt numFmtId="165" formatCode="0.000"/>
    <numFmt numFmtId="166" formatCode="0.0"/>
    <numFmt numFmtId="167" formatCode="#,##0.0"/>
    <numFmt numFmtId="168" formatCode="#,##0.00_);[Red]\(#,##0.00\)"/>
    <numFmt numFmtId="169" formatCode="#,##0_);[Red]\(#,##0\)"/>
    <numFmt numFmtId="170" formatCode="#,##0;[Red]#,##0"/>
  </numFmts>
  <fonts count="29" x14ac:knownFonts="1">
    <font>
      <sz val="10"/>
      <name val="MS Sans Serif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2"/>
      <name val="Times New Roman Cyr"/>
      <family val="1"/>
      <charset val="204"/>
    </font>
    <font>
      <sz val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2"/>
      <name val="Times New Roman Cyr"/>
      <charset val="204"/>
    </font>
    <font>
      <b/>
      <i/>
      <sz val="12"/>
      <color indexed="12"/>
      <name val="Times New Roman Cyr"/>
      <charset val="204"/>
    </font>
    <font>
      <sz val="12"/>
      <color indexed="12"/>
      <name val="Times New Roman Cyr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sz val="16"/>
      <name val="Times New Roman Cyr"/>
      <charset val="204"/>
    </font>
    <font>
      <b/>
      <sz val="16"/>
      <name val="Times New Roman Cyr"/>
      <family val="1"/>
      <charset val="204"/>
    </font>
    <font>
      <b/>
      <u/>
      <sz val="16"/>
      <name val="Times New Roman Cyr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0"/>
      <color indexed="12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195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right" vertical="top" wrapText="1" indent="1"/>
    </xf>
    <xf numFmtId="2" fontId="2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justify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/>
    <xf numFmtId="0" fontId="6" fillId="0" borderId="17" xfId="0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textRotation="90" wrapText="1"/>
    </xf>
    <xf numFmtId="1" fontId="8" fillId="0" borderId="9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26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vertical="center"/>
    </xf>
    <xf numFmtId="3" fontId="12" fillId="0" borderId="26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 inden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/>
    <xf numFmtId="2" fontId="19" fillId="0" borderId="0" xfId="0" applyNumberFormat="1" applyFont="1" applyFill="1"/>
    <xf numFmtId="165" fontId="19" fillId="0" borderId="0" xfId="0" applyNumberFormat="1" applyFont="1" applyFill="1"/>
    <xf numFmtId="1" fontId="19" fillId="0" borderId="0" xfId="0" applyNumberFormat="1" applyFont="1" applyFill="1"/>
    <xf numFmtId="166" fontId="19" fillId="0" borderId="0" xfId="0" applyNumberFormat="1" applyFont="1" applyFill="1"/>
    <xf numFmtId="164" fontId="2" fillId="0" borderId="0" xfId="0" applyNumberFormat="1" applyFont="1" applyFill="1"/>
    <xf numFmtId="0" fontId="18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justify" wrapText="1"/>
    </xf>
    <xf numFmtId="0" fontId="20" fillId="0" borderId="0" xfId="3" applyFont="1" applyFill="1" applyAlignment="1"/>
    <xf numFmtId="0" fontId="20" fillId="0" borderId="0" xfId="3" applyFont="1" applyFill="1" applyAlignment="1">
      <alignment horizontal="right"/>
    </xf>
    <xf numFmtId="0" fontId="20" fillId="0" borderId="0" xfId="3" applyFont="1" applyFill="1" applyAlignment="1">
      <alignment horizontal="center"/>
    </xf>
    <xf numFmtId="0" fontId="20" fillId="0" borderId="0" xfId="3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6" fillId="0" borderId="18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textRotation="90" wrapText="1"/>
    </xf>
    <xf numFmtId="1" fontId="8" fillId="0" borderId="21" xfId="0" applyNumberFormat="1" applyFont="1" applyFill="1" applyBorder="1" applyAlignment="1">
      <alignment horizontal="center" vertical="center" textRotation="90" wrapText="1"/>
    </xf>
    <xf numFmtId="164" fontId="7" fillId="0" borderId="0" xfId="0" applyNumberFormat="1" applyFont="1" applyFill="1"/>
    <xf numFmtId="164" fontId="2" fillId="0" borderId="0" xfId="0" applyNumberFormat="1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3" fontId="12" fillId="0" borderId="35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Fill="1" applyBorder="1" applyAlignment="1">
      <alignment horizontal="left" vertical="center" wrapText="1"/>
    </xf>
    <xf numFmtId="164" fontId="11" fillId="0" borderId="0" xfId="1" applyNumberFormat="1" applyFont="1" applyFill="1" applyAlignment="1">
      <alignment vertical="center"/>
    </xf>
    <xf numFmtId="3" fontId="12" fillId="0" borderId="28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center" vertical="center" wrapText="1"/>
    </xf>
    <xf numFmtId="4" fontId="12" fillId="0" borderId="37" xfId="0" applyNumberFormat="1" applyFont="1" applyFill="1" applyBorder="1" applyAlignment="1">
      <alignment horizontal="center" vertical="center" wrapText="1"/>
    </xf>
    <xf numFmtId="3" fontId="12" fillId="2" borderId="37" xfId="0" applyNumberFormat="1" applyFont="1" applyFill="1" applyBorder="1" applyAlignment="1">
      <alignment horizontal="center" vertical="center" wrapText="1"/>
    </xf>
    <xf numFmtId="167" fontId="12" fillId="0" borderId="37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vertical="center"/>
    </xf>
    <xf numFmtId="3" fontId="12" fillId="0" borderId="39" xfId="0" applyNumberFormat="1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167" fontId="12" fillId="0" borderId="14" xfId="0" applyNumberFormat="1" applyFont="1" applyFill="1" applyBorder="1" applyAlignment="1">
      <alignment horizontal="center" vertical="center" wrapText="1"/>
    </xf>
    <xf numFmtId="3" fontId="12" fillId="0" borderId="33" xfId="0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right" vertical="center" wrapText="1" indent="1"/>
    </xf>
    <xf numFmtId="3" fontId="12" fillId="0" borderId="18" xfId="0" applyNumberFormat="1" applyFont="1" applyFill="1" applyBorder="1" applyAlignment="1">
      <alignment horizontal="right" vertical="center" wrapText="1" indent="1"/>
    </xf>
    <xf numFmtId="3" fontId="13" fillId="0" borderId="28" xfId="0" applyNumberFormat="1" applyFont="1" applyFill="1" applyBorder="1" applyAlignment="1">
      <alignment horizontal="right" vertical="center" indent="1"/>
    </xf>
    <xf numFmtId="3" fontId="13" fillId="0" borderId="29" xfId="0" applyNumberFormat="1" applyFont="1" applyFill="1" applyBorder="1" applyAlignment="1">
      <alignment horizontal="right" vertical="center" indent="1"/>
    </xf>
    <xf numFmtId="3" fontId="12" fillId="0" borderId="29" xfId="2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0" borderId="18" xfId="0" applyNumberFormat="1" applyFont="1" applyFill="1" applyBorder="1" applyAlignment="1">
      <alignment horizontal="right" vertical="center" indent="1"/>
    </xf>
    <xf numFmtId="3" fontId="16" fillId="0" borderId="0" xfId="3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right" vertical="top" wrapText="1" indent="1"/>
    </xf>
    <xf numFmtId="3" fontId="23" fillId="0" borderId="0" xfId="0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 wrapText="1"/>
    </xf>
    <xf numFmtId="1" fontId="23" fillId="2" borderId="0" xfId="0" applyNumberFormat="1" applyFont="1" applyFill="1" applyAlignment="1">
      <alignment horizontal="center" vertical="top" wrapText="1"/>
    </xf>
    <xf numFmtId="1" fontId="23" fillId="0" borderId="0" xfId="0" applyNumberFormat="1" applyFont="1" applyFill="1" applyAlignment="1">
      <alignment horizontal="center" vertical="top" wrapText="1"/>
    </xf>
    <xf numFmtId="2" fontId="23" fillId="0" borderId="0" xfId="0" applyNumberFormat="1" applyFont="1" applyFill="1" applyAlignment="1">
      <alignment horizontal="center" vertical="top" wrapText="1"/>
    </xf>
    <xf numFmtId="166" fontId="23" fillId="0" borderId="0" xfId="0" applyNumberFormat="1" applyFont="1" applyFill="1" applyAlignment="1">
      <alignment horizontal="center" vertical="top" wrapText="1"/>
    </xf>
    <xf numFmtId="3" fontId="12" fillId="0" borderId="0" xfId="3" applyNumberFormat="1" applyFont="1" applyFill="1" applyBorder="1" applyAlignment="1">
      <alignment horizontal="left" vertical="center"/>
    </xf>
    <xf numFmtId="0" fontId="19" fillId="2" borderId="0" xfId="0" applyFont="1" applyFill="1"/>
    <xf numFmtId="3" fontId="23" fillId="0" borderId="0" xfId="0" applyNumberFormat="1" applyFont="1" applyFill="1" applyAlignment="1"/>
    <xf numFmtId="3" fontId="2" fillId="0" borderId="0" xfId="0" applyNumberFormat="1" applyFont="1" applyFill="1" applyAlignment="1">
      <alignment vertical="justify" wrapText="1"/>
    </xf>
    <xf numFmtId="0" fontId="13" fillId="0" borderId="1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8" fillId="0" borderId="0" xfId="0" applyFont="1" applyFill="1" applyAlignment="1">
      <alignment horizontal="right"/>
    </xf>
    <xf numFmtId="0" fontId="2" fillId="0" borderId="0" xfId="2" applyFont="1" applyFill="1"/>
    <xf numFmtId="0" fontId="19" fillId="0" borderId="11" xfId="2" applyFont="1" applyFill="1" applyBorder="1"/>
    <xf numFmtId="169" fontId="24" fillId="0" borderId="40" xfId="1" applyNumberFormat="1" applyFont="1" applyFill="1" applyBorder="1" applyAlignment="1">
      <alignment horizontal="center" vertical="center"/>
    </xf>
    <xf numFmtId="169" fontId="2" fillId="0" borderId="0" xfId="1" applyNumberFormat="1" applyFont="1" applyFill="1" applyAlignment="1">
      <alignment horizontal="center" vertical="center" wrapText="1"/>
    </xf>
    <xf numFmtId="169" fontId="19" fillId="0" borderId="39" xfId="1" applyNumberFormat="1" applyFont="1" applyFill="1" applyBorder="1" applyAlignment="1">
      <alignment horizontal="center" vertical="center"/>
    </xf>
    <xf numFmtId="169" fontId="19" fillId="0" borderId="18" xfId="1" applyNumberFormat="1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left"/>
    </xf>
    <xf numFmtId="169" fontId="19" fillId="0" borderId="35" xfId="1" applyNumberFormat="1" applyFont="1" applyFill="1" applyBorder="1" applyAlignment="1">
      <alignment horizontal="center" vertical="center"/>
    </xf>
    <xf numFmtId="169" fontId="19" fillId="0" borderId="4" xfId="1" applyNumberFormat="1" applyFont="1" applyFill="1" applyBorder="1" applyAlignment="1">
      <alignment horizontal="center" vertical="center"/>
    </xf>
    <xf numFmtId="0" fontId="28" fillId="0" borderId="11" xfId="2" applyFont="1" applyFill="1" applyBorder="1" applyAlignment="1">
      <alignment horizontal="left" indent="2"/>
    </xf>
    <xf numFmtId="0" fontId="19" fillId="0" borderId="11" xfId="2" applyFont="1" applyFill="1" applyBorder="1" applyAlignment="1">
      <alignment horizontal="left" indent="2"/>
    </xf>
    <xf numFmtId="0" fontId="19" fillId="0" borderId="11" xfId="2" applyFont="1" applyFill="1" applyBorder="1" applyAlignment="1">
      <alignment vertical="center"/>
    </xf>
    <xf numFmtId="0" fontId="28" fillId="0" borderId="11" xfId="2" applyFont="1" applyFill="1" applyBorder="1" applyAlignment="1">
      <alignment vertical="center" wrapText="1"/>
    </xf>
    <xf numFmtId="0" fontId="19" fillId="0" borderId="32" xfId="2" applyFont="1" applyFill="1" applyBorder="1" applyAlignment="1">
      <alignment horizontal="left" vertical="center" wrapText="1"/>
    </xf>
    <xf numFmtId="169" fontId="19" fillId="0" borderId="32" xfId="1" applyNumberFormat="1" applyFont="1" applyFill="1" applyBorder="1" applyAlignment="1">
      <alignment horizontal="center" vertical="center"/>
    </xf>
    <xf numFmtId="169" fontId="19" fillId="0" borderId="22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/>
    </xf>
    <xf numFmtId="169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top" wrapText="1"/>
    </xf>
    <xf numFmtId="164" fontId="7" fillId="0" borderId="0" xfId="0" applyNumberFormat="1" applyFont="1" applyFill="1" applyAlignment="1">
      <alignment horizontal="center"/>
    </xf>
    <xf numFmtId="169" fontId="19" fillId="0" borderId="41" xfId="1" applyNumberFormat="1" applyFont="1" applyFill="1" applyBorder="1" applyAlignment="1">
      <alignment horizontal="center" vertical="center"/>
    </xf>
    <xf numFmtId="169" fontId="19" fillId="0" borderId="40" xfId="1" applyNumberFormat="1" applyFont="1" applyFill="1" applyBorder="1" applyAlignment="1">
      <alignment horizontal="center" vertical="center"/>
    </xf>
    <xf numFmtId="170" fontId="19" fillId="0" borderId="41" xfId="1" applyNumberFormat="1" applyFont="1" applyFill="1" applyBorder="1" applyAlignment="1">
      <alignment horizontal="center" vertical="center"/>
    </xf>
    <xf numFmtId="169" fontId="19" fillId="0" borderId="15" xfId="1" applyNumberFormat="1" applyFont="1" applyFill="1" applyBorder="1" applyAlignment="1">
      <alignment horizontal="center" vertical="center"/>
    </xf>
    <xf numFmtId="169" fontId="19" fillId="0" borderId="11" xfId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textRotation="90" wrapText="1"/>
    </xf>
    <xf numFmtId="2" fontId="0" fillId="0" borderId="20" xfId="0" applyNumberFormat="1" applyFill="1" applyBorder="1"/>
    <xf numFmtId="166" fontId="6" fillId="0" borderId="6" xfId="0" applyNumberFormat="1" applyFont="1" applyFill="1" applyBorder="1" applyAlignment="1">
      <alignment horizontal="center" textRotation="90" wrapText="1"/>
    </xf>
    <xf numFmtId="166" fontId="0" fillId="0" borderId="20" xfId="0" applyNumberFormat="1" applyFill="1" applyBorder="1"/>
    <xf numFmtId="0" fontId="6" fillId="0" borderId="6" xfId="0" applyFont="1" applyFill="1" applyBorder="1" applyAlignment="1">
      <alignment horizontal="center" textRotation="90" wrapText="1"/>
    </xf>
    <xf numFmtId="0" fontId="0" fillId="0" borderId="20" xfId="0" applyFill="1" applyBorder="1"/>
    <xf numFmtId="0" fontId="6" fillId="0" borderId="20" xfId="0" applyFont="1" applyFill="1" applyBorder="1" applyAlignment="1">
      <alignment horizontal="center" textRotation="90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3" fontId="6" fillId="0" borderId="6" xfId="0" applyNumberFormat="1" applyFont="1" applyFill="1" applyBorder="1" applyAlignment="1">
      <alignment horizontal="center" textRotation="90" wrapText="1"/>
    </xf>
    <xf numFmtId="3" fontId="6" fillId="0" borderId="20" xfId="0" applyNumberFormat="1" applyFont="1" applyFill="1" applyBorder="1" applyAlignment="1">
      <alignment horizontal="center" textRotation="90" wrapText="1"/>
    </xf>
    <xf numFmtId="165" fontId="6" fillId="0" borderId="6" xfId="0" applyNumberFormat="1" applyFont="1" applyFill="1" applyBorder="1" applyAlignment="1">
      <alignment horizontal="center" textRotation="90" wrapText="1"/>
    </xf>
    <xf numFmtId="165" fontId="6" fillId="0" borderId="20" xfId="0" applyNumberFormat="1" applyFont="1" applyFill="1" applyBorder="1" applyAlignment="1">
      <alignment horizontal="center" textRotation="90" wrapText="1"/>
    </xf>
    <xf numFmtId="0" fontId="6" fillId="0" borderId="34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textRotation="90" wrapText="1"/>
    </xf>
    <xf numFmtId="1" fontId="6" fillId="0" borderId="20" xfId="0" applyNumberFormat="1" applyFont="1" applyFill="1" applyBorder="1" applyAlignment="1">
      <alignment horizontal="center" textRotation="90" wrapText="1"/>
    </xf>
    <xf numFmtId="0" fontId="6" fillId="0" borderId="18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textRotation="90" wrapText="1"/>
    </xf>
    <xf numFmtId="2" fontId="0" fillId="0" borderId="21" xfId="0" applyNumberFormat="1" applyFill="1" applyBorder="1"/>
    <xf numFmtId="166" fontId="6" fillId="0" borderId="9" xfId="0" applyNumberFormat="1" applyFont="1" applyFill="1" applyBorder="1" applyAlignment="1">
      <alignment horizontal="center" textRotation="90" wrapText="1"/>
    </xf>
    <xf numFmtId="166" fontId="0" fillId="0" borderId="21" xfId="0" applyNumberFormat="1" applyFill="1" applyBorder="1"/>
    <xf numFmtId="0" fontId="6" fillId="0" borderId="9" xfId="0" applyFont="1" applyFill="1" applyBorder="1" applyAlignment="1">
      <alignment horizontal="center" textRotation="90" wrapText="1"/>
    </xf>
    <xf numFmtId="0" fontId="0" fillId="0" borderId="21" xfId="0" applyFill="1" applyBorder="1"/>
    <xf numFmtId="0" fontId="6" fillId="0" borderId="3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9" fillId="0" borderId="11" xfId="2" applyFont="1" applyFill="1" applyBorder="1" applyAlignment="1">
      <alignment horizontal="left" vertical="center" wrapText="1"/>
    </xf>
    <xf numFmtId="169" fontId="19" fillId="0" borderId="11" xfId="1" applyNumberFormat="1" applyFont="1" applyFill="1" applyBorder="1" applyAlignment="1">
      <alignment horizontal="center" vertical="center"/>
    </xf>
    <xf numFmtId="169" fontId="19" fillId="0" borderId="15" xfId="1" applyNumberFormat="1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/>
    </xf>
    <xf numFmtId="0" fontId="26" fillId="0" borderId="3" xfId="2" applyFont="1" applyFill="1" applyBorder="1" applyAlignment="1">
      <alignment horizontal="center"/>
    </xf>
    <xf numFmtId="0" fontId="26" fillId="0" borderId="4" xfId="2" applyFont="1" applyFill="1" applyBorder="1" applyAlignment="1">
      <alignment horizontal="center"/>
    </xf>
    <xf numFmtId="0" fontId="19" fillId="0" borderId="2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169" fontId="19" fillId="0" borderId="1" xfId="1" applyNumberFormat="1" applyFont="1" applyFill="1" applyBorder="1" applyAlignment="1">
      <alignment horizontal="center" vertical="center"/>
    </xf>
    <xf numFmtId="169" fontId="19" fillId="0" borderId="31" xfId="1" applyNumberFormat="1" applyFont="1" applyFill="1" applyBorder="1" applyAlignment="1">
      <alignment horizontal="center" vertical="center"/>
    </xf>
    <xf numFmtId="0" fontId="27" fillId="0" borderId="23" xfId="2" applyFont="1" applyFill="1" applyBorder="1" applyAlignment="1">
      <alignment horizontal="center" vertical="center"/>
    </xf>
    <xf numFmtId="0" fontId="27" fillId="0" borderId="24" xfId="2" applyFont="1" applyFill="1" applyBorder="1" applyAlignment="1">
      <alignment horizontal="center" vertical="center"/>
    </xf>
    <xf numFmtId="0" fontId="27" fillId="0" borderId="25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6 2" xfId="4" xr:uid="{00000000-0005-0000-0000-000002000000}"/>
    <cellStyle name="Обычный_доп81 перечень Евро-3" xfId="3" xr:uid="{00000000-0005-0000-0000-000004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6"/>
  </sheetPr>
  <dimension ref="A1:S116"/>
  <sheetViews>
    <sheetView tabSelected="1" view="pageBreakPreview" zoomScale="80" zoomScaleNormal="100" zoomScaleSheetLayoutView="80" workbookViewId="0">
      <selection activeCell="Q111" sqref="Q111"/>
    </sheetView>
  </sheetViews>
  <sheetFormatPr defaultRowHeight="12.75" x14ac:dyDescent="0.2"/>
  <cols>
    <col min="1" max="1" width="19.42578125" style="13" customWidth="1"/>
    <col min="2" max="2" width="13.42578125" style="5" customWidth="1"/>
    <col min="3" max="3" width="12.28515625" style="7" customWidth="1"/>
    <col min="4" max="4" width="7.28515625" style="7" customWidth="1"/>
    <col min="5" max="5" width="6.42578125" style="1" customWidth="1"/>
    <col min="6" max="6" width="4.28515625" style="7" customWidth="1"/>
    <col min="7" max="7" width="7.42578125" style="8" customWidth="1"/>
    <col min="8" max="8" width="6.42578125" style="9" hidden="1" customWidth="1"/>
    <col min="9" max="9" width="8.85546875" style="10" customWidth="1"/>
    <col min="10" max="10" width="7.42578125" style="10" customWidth="1"/>
    <col min="11" max="11" width="5.140625" style="6" customWidth="1"/>
    <col min="12" max="12" width="7.42578125" style="11" customWidth="1"/>
    <col min="13" max="13" width="5" style="1" customWidth="1"/>
    <col min="14" max="14" width="10.85546875" style="1" customWidth="1"/>
    <col min="15" max="15" width="8.140625" style="1" customWidth="1"/>
    <col min="16" max="16" width="9.5703125" style="1" customWidth="1"/>
    <col min="17" max="17" width="55.7109375" style="52" customWidth="1"/>
    <col min="18" max="16384" width="9.140625" style="3"/>
  </cols>
  <sheetData>
    <row r="1" spans="1:19" ht="20.25" x14ac:dyDescent="0.3">
      <c r="A1" s="4"/>
      <c r="O1"/>
      <c r="Q1" s="53" t="s">
        <v>173</v>
      </c>
    </row>
    <row r="2" spans="1:19" ht="20.25" x14ac:dyDescent="0.3">
      <c r="A2" s="4"/>
      <c r="O2"/>
      <c r="Q2" s="53" t="s">
        <v>174</v>
      </c>
    </row>
    <row r="3" spans="1:19" ht="20.25" x14ac:dyDescent="0.3">
      <c r="A3" s="4"/>
      <c r="N3" s="53"/>
      <c r="O3"/>
      <c r="P3" s="53"/>
      <c r="Q3" s="53"/>
    </row>
    <row r="4" spans="1:19" ht="20.25" x14ac:dyDescent="0.3">
      <c r="A4" s="4"/>
      <c r="O4" s="53"/>
      <c r="P4" s="53"/>
      <c r="Q4" s="54" t="s">
        <v>175</v>
      </c>
    </row>
    <row r="5" spans="1:19" ht="20.25" x14ac:dyDescent="0.3">
      <c r="A5" s="4"/>
      <c r="O5" s="55"/>
      <c r="Q5" s="56" t="s">
        <v>176</v>
      </c>
    </row>
    <row r="6" spans="1:19" ht="12.75" customHeight="1" x14ac:dyDescent="0.3">
      <c r="A6" s="4"/>
      <c r="Q6" s="12"/>
    </row>
    <row r="7" spans="1:19" ht="21.75" customHeight="1" x14ac:dyDescent="0.2">
      <c r="A7" s="155" t="s">
        <v>177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9" ht="21" customHeight="1" x14ac:dyDescent="0.3">
      <c r="A8" s="156" t="s">
        <v>178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1:19" ht="21" customHeight="1" x14ac:dyDescent="0.3">
      <c r="A9" s="57"/>
      <c r="B9" s="57"/>
      <c r="C9" s="57"/>
      <c r="D9" s="57"/>
      <c r="E9" s="57"/>
      <c r="F9" s="57"/>
      <c r="G9" s="57"/>
      <c r="H9" s="58"/>
      <c r="I9" s="57"/>
      <c r="J9" s="57"/>
      <c r="K9" s="57"/>
      <c r="L9" s="57"/>
      <c r="M9" s="57"/>
      <c r="N9" s="57"/>
      <c r="O9" s="57"/>
      <c r="P9" s="57"/>
      <c r="Q9" s="57"/>
    </row>
    <row r="10" spans="1:19" ht="15.75" customHeight="1" thickBot="1" x14ac:dyDescent="0.3">
      <c r="Q10" s="14" t="s">
        <v>179</v>
      </c>
    </row>
    <row r="11" spans="1:19" s="15" customFormat="1" ht="26.25" customHeight="1" thickBot="1" x14ac:dyDescent="0.25">
      <c r="A11" s="157" t="s">
        <v>0</v>
      </c>
      <c r="B11" s="159" t="s">
        <v>180</v>
      </c>
      <c r="C11" s="160"/>
      <c r="D11" s="161" t="s">
        <v>1</v>
      </c>
      <c r="E11" s="152" t="s">
        <v>2</v>
      </c>
      <c r="F11" s="163" t="s">
        <v>3</v>
      </c>
      <c r="G11" s="165" t="s">
        <v>4</v>
      </c>
      <c r="H11" s="167" t="s">
        <v>5</v>
      </c>
      <c r="I11" s="167"/>
      <c r="J11" s="168" t="s">
        <v>6</v>
      </c>
      <c r="K11" s="148" t="s">
        <v>7</v>
      </c>
      <c r="L11" s="150" t="s">
        <v>8</v>
      </c>
      <c r="M11" s="152" t="s">
        <v>9</v>
      </c>
      <c r="N11" s="152" t="s">
        <v>10</v>
      </c>
      <c r="O11" s="152" t="s">
        <v>11</v>
      </c>
      <c r="P11" s="152" t="s">
        <v>12</v>
      </c>
      <c r="Q11" s="160" t="s">
        <v>13</v>
      </c>
    </row>
    <row r="12" spans="1:19" s="15" customFormat="1" ht="53.25" customHeight="1" thickBot="1" x14ac:dyDescent="0.25">
      <c r="A12" s="158"/>
      <c r="B12" s="16" t="s">
        <v>181</v>
      </c>
      <c r="C12" s="59" t="s">
        <v>182</v>
      </c>
      <c r="D12" s="162"/>
      <c r="E12" s="154"/>
      <c r="F12" s="164"/>
      <c r="G12" s="166"/>
      <c r="H12" s="60" t="s">
        <v>14</v>
      </c>
      <c r="I12" s="61" t="s">
        <v>15</v>
      </c>
      <c r="J12" s="169"/>
      <c r="K12" s="149"/>
      <c r="L12" s="151"/>
      <c r="M12" s="153"/>
      <c r="N12" s="154"/>
      <c r="O12" s="154"/>
      <c r="P12" s="154"/>
      <c r="Q12" s="170"/>
    </row>
    <row r="13" spans="1:19" s="20" customFormat="1" ht="20.25" customHeight="1" thickBot="1" x14ac:dyDescent="0.25">
      <c r="A13" s="145" t="s">
        <v>16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</row>
    <row r="14" spans="1:19" s="21" customFormat="1" ht="59.25" customHeight="1" x14ac:dyDescent="0.2">
      <c r="A14" s="64" t="s">
        <v>17</v>
      </c>
      <c r="B14" s="65">
        <v>5346300</v>
      </c>
      <c r="C14" s="24">
        <v>6415560</v>
      </c>
      <c r="D14" s="66" t="s">
        <v>18</v>
      </c>
      <c r="E14" s="67" t="s">
        <v>206</v>
      </c>
      <c r="F14" s="67">
        <v>2</v>
      </c>
      <c r="G14" s="68">
        <v>5.2450000000000001</v>
      </c>
      <c r="H14" s="69"/>
      <c r="I14" s="67">
        <v>242</v>
      </c>
      <c r="J14" s="67" t="s">
        <v>207</v>
      </c>
      <c r="K14" s="68">
        <v>4.22</v>
      </c>
      <c r="L14" s="70">
        <v>38.4</v>
      </c>
      <c r="M14" s="67">
        <v>1</v>
      </c>
      <c r="N14" s="67" t="s">
        <v>208</v>
      </c>
      <c r="O14" s="67">
        <v>210</v>
      </c>
      <c r="P14" s="67" t="s">
        <v>209</v>
      </c>
      <c r="Q14" s="71" t="s">
        <v>210</v>
      </c>
    </row>
    <row r="15" spans="1:19" s="21" customFormat="1" ht="60" customHeight="1" x14ac:dyDescent="0.2">
      <c r="A15" s="22" t="s">
        <v>19</v>
      </c>
      <c r="B15" s="73">
        <v>7728000</v>
      </c>
      <c r="C15" s="27">
        <v>9273600</v>
      </c>
      <c r="D15" s="74" t="s">
        <v>18</v>
      </c>
      <c r="E15" s="75" t="s">
        <v>211</v>
      </c>
      <c r="F15" s="75">
        <v>1</v>
      </c>
      <c r="G15" s="76">
        <v>11.895</v>
      </c>
      <c r="H15" s="77"/>
      <c r="I15" s="75">
        <v>292</v>
      </c>
      <c r="J15" s="75" t="s">
        <v>212</v>
      </c>
      <c r="K15" s="76">
        <v>7.22</v>
      </c>
      <c r="L15" s="78">
        <v>26.9</v>
      </c>
      <c r="M15" s="75">
        <v>1</v>
      </c>
      <c r="N15" s="75" t="s">
        <v>213</v>
      </c>
      <c r="O15" s="75" t="s">
        <v>214</v>
      </c>
      <c r="P15" s="75" t="s">
        <v>215</v>
      </c>
      <c r="Q15" s="79" t="s">
        <v>216</v>
      </c>
      <c r="S15" s="25"/>
    </row>
    <row r="16" spans="1:19" s="21" customFormat="1" ht="66.75" customHeight="1" x14ac:dyDescent="0.2">
      <c r="A16" s="22" t="s">
        <v>20</v>
      </c>
      <c r="B16" s="73">
        <v>4488800</v>
      </c>
      <c r="C16" s="27">
        <v>5386560</v>
      </c>
      <c r="D16" s="74" t="s">
        <v>18</v>
      </c>
      <c r="E16" s="75" t="s">
        <v>206</v>
      </c>
      <c r="F16" s="75">
        <v>2</v>
      </c>
      <c r="G16" s="76">
        <v>7.3250000000000002</v>
      </c>
      <c r="H16" s="77"/>
      <c r="I16" s="75">
        <v>242</v>
      </c>
      <c r="J16" s="75" t="s">
        <v>212</v>
      </c>
      <c r="K16" s="76">
        <v>6.53</v>
      </c>
      <c r="L16" s="78">
        <v>9.3000000000000007</v>
      </c>
      <c r="M16" s="75" t="s">
        <v>217</v>
      </c>
      <c r="N16" s="75" t="s">
        <v>218</v>
      </c>
      <c r="O16" s="75">
        <v>350</v>
      </c>
      <c r="P16" s="75" t="s">
        <v>217</v>
      </c>
      <c r="Q16" s="79" t="s">
        <v>219</v>
      </c>
    </row>
    <row r="17" spans="1:17" s="21" customFormat="1" ht="67.5" customHeight="1" x14ac:dyDescent="0.2">
      <c r="A17" s="22" t="s">
        <v>24</v>
      </c>
      <c r="B17" s="73">
        <v>6784600</v>
      </c>
      <c r="C17" s="27">
        <v>8141520</v>
      </c>
      <c r="D17" s="74" t="s">
        <v>18</v>
      </c>
      <c r="E17" s="75" t="s">
        <v>226</v>
      </c>
      <c r="F17" s="75">
        <v>2</v>
      </c>
      <c r="G17" s="76">
        <v>14.5</v>
      </c>
      <c r="H17" s="77"/>
      <c r="I17" s="75">
        <v>292</v>
      </c>
      <c r="J17" s="75" t="s">
        <v>212</v>
      </c>
      <c r="K17" s="76">
        <v>5.94</v>
      </c>
      <c r="L17" s="78">
        <v>46.8</v>
      </c>
      <c r="M17" s="75">
        <v>1</v>
      </c>
      <c r="N17" s="75" t="s">
        <v>227</v>
      </c>
      <c r="O17" s="75">
        <v>500</v>
      </c>
      <c r="P17" s="75" t="s">
        <v>209</v>
      </c>
      <c r="Q17" s="79" t="s">
        <v>228</v>
      </c>
    </row>
    <row r="18" spans="1:17" s="21" customFormat="1" ht="80.25" customHeight="1" x14ac:dyDescent="0.2">
      <c r="A18" s="22" t="s">
        <v>25</v>
      </c>
      <c r="B18" s="73">
        <v>6946600</v>
      </c>
      <c r="C18" s="27">
        <v>8335920</v>
      </c>
      <c r="D18" s="74" t="s">
        <v>18</v>
      </c>
      <c r="E18" s="75" t="s">
        <v>226</v>
      </c>
      <c r="F18" s="75">
        <v>2</v>
      </c>
      <c r="G18" s="76">
        <v>14.5</v>
      </c>
      <c r="H18" s="77"/>
      <c r="I18" s="75">
        <v>292</v>
      </c>
      <c r="J18" s="75" t="s">
        <v>212</v>
      </c>
      <c r="K18" s="76">
        <v>5.94</v>
      </c>
      <c r="L18" s="78">
        <v>46.8</v>
      </c>
      <c r="M18" s="75">
        <v>1</v>
      </c>
      <c r="N18" s="75" t="s">
        <v>227</v>
      </c>
      <c r="O18" s="75">
        <v>500</v>
      </c>
      <c r="P18" s="75" t="s">
        <v>209</v>
      </c>
      <c r="Q18" s="79" t="s">
        <v>229</v>
      </c>
    </row>
    <row r="19" spans="1:17" s="21" customFormat="1" ht="67.5" customHeight="1" thickBot="1" x14ac:dyDescent="0.25">
      <c r="A19" s="80" t="s">
        <v>26</v>
      </c>
      <c r="B19" s="81">
        <v>6946600</v>
      </c>
      <c r="C19" s="34">
        <v>8335920</v>
      </c>
      <c r="D19" s="81" t="s">
        <v>18</v>
      </c>
      <c r="E19" s="82" t="s">
        <v>226</v>
      </c>
      <c r="F19" s="82">
        <v>2</v>
      </c>
      <c r="G19" s="83">
        <v>14.5</v>
      </c>
      <c r="H19" s="84"/>
      <c r="I19" s="82">
        <v>301</v>
      </c>
      <c r="J19" s="82" t="s">
        <v>212</v>
      </c>
      <c r="K19" s="83">
        <v>5.94</v>
      </c>
      <c r="L19" s="85">
        <v>46.8</v>
      </c>
      <c r="M19" s="82">
        <v>1</v>
      </c>
      <c r="N19" s="82" t="s">
        <v>227</v>
      </c>
      <c r="O19" s="82">
        <v>500</v>
      </c>
      <c r="P19" s="82" t="s">
        <v>209</v>
      </c>
      <c r="Q19" s="86" t="s">
        <v>230</v>
      </c>
    </row>
    <row r="20" spans="1:17" s="21" customFormat="1" ht="19.5" customHeight="1" thickBot="1" x14ac:dyDescent="0.25">
      <c r="A20" s="145" t="s">
        <v>29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1:17" s="21" customFormat="1" ht="43.5" customHeight="1" x14ac:dyDescent="0.2">
      <c r="A21" s="87" t="s">
        <v>30</v>
      </c>
      <c r="B21" s="66">
        <v>6950900</v>
      </c>
      <c r="C21" s="24">
        <v>8341080</v>
      </c>
      <c r="D21" s="66" t="s">
        <v>18</v>
      </c>
      <c r="E21" s="67" t="s">
        <v>211</v>
      </c>
      <c r="F21" s="67">
        <v>1</v>
      </c>
      <c r="G21" s="68">
        <v>12.3</v>
      </c>
      <c r="H21" s="69"/>
      <c r="I21" s="67">
        <v>300</v>
      </c>
      <c r="J21" s="67">
        <v>154</v>
      </c>
      <c r="K21" s="68">
        <v>6.53</v>
      </c>
      <c r="L21" s="67" t="s">
        <v>217</v>
      </c>
      <c r="M21" s="67">
        <v>1</v>
      </c>
      <c r="N21" s="67" t="s">
        <v>213</v>
      </c>
      <c r="O21" s="67">
        <v>210</v>
      </c>
      <c r="P21" s="67" t="s">
        <v>234</v>
      </c>
      <c r="Q21" s="71" t="s">
        <v>235</v>
      </c>
    </row>
    <row r="22" spans="1:17" s="21" customFormat="1" ht="58.5" customHeight="1" x14ac:dyDescent="0.2">
      <c r="A22" s="87" t="s">
        <v>31</v>
      </c>
      <c r="B22" s="73">
        <v>7129900</v>
      </c>
      <c r="C22" s="27">
        <v>8555880</v>
      </c>
      <c r="D22" s="74" t="s">
        <v>18</v>
      </c>
      <c r="E22" s="75" t="s">
        <v>211</v>
      </c>
      <c r="F22" s="75">
        <v>1</v>
      </c>
      <c r="G22" s="76">
        <v>12.3</v>
      </c>
      <c r="H22" s="77"/>
      <c r="I22" s="75">
        <v>300</v>
      </c>
      <c r="J22" s="75" t="s">
        <v>207</v>
      </c>
      <c r="K22" s="76">
        <v>6.53</v>
      </c>
      <c r="L22" s="75" t="s">
        <v>217</v>
      </c>
      <c r="M22" s="75">
        <v>1</v>
      </c>
      <c r="N22" s="75" t="s">
        <v>213</v>
      </c>
      <c r="O22" s="75" t="s">
        <v>236</v>
      </c>
      <c r="P22" s="75" t="s">
        <v>234</v>
      </c>
      <c r="Q22" s="79" t="s">
        <v>237</v>
      </c>
    </row>
    <row r="23" spans="1:17" s="20" customFormat="1" ht="54.75" customHeight="1" x14ac:dyDescent="0.2">
      <c r="A23" s="29" t="s">
        <v>33</v>
      </c>
      <c r="B23" s="73">
        <v>5663000</v>
      </c>
      <c r="C23" s="27">
        <v>6795600</v>
      </c>
      <c r="D23" s="74" t="s">
        <v>18</v>
      </c>
      <c r="E23" s="75" t="s">
        <v>226</v>
      </c>
      <c r="F23" s="75">
        <v>2</v>
      </c>
      <c r="G23" s="76">
        <v>15.5</v>
      </c>
      <c r="H23" s="77"/>
      <c r="I23" s="75">
        <v>292</v>
      </c>
      <c r="J23" s="75" t="s">
        <v>212</v>
      </c>
      <c r="K23" s="76">
        <v>5.94</v>
      </c>
      <c r="L23" s="75" t="s">
        <v>217</v>
      </c>
      <c r="M23" s="75">
        <v>1</v>
      </c>
      <c r="N23" s="75" t="s">
        <v>238</v>
      </c>
      <c r="O23" s="75">
        <v>350</v>
      </c>
      <c r="P23" s="75" t="s">
        <v>239</v>
      </c>
      <c r="Q23" s="79" t="s">
        <v>241</v>
      </c>
    </row>
    <row r="24" spans="1:17" s="20" customFormat="1" ht="56.25" customHeight="1" x14ac:dyDescent="0.2">
      <c r="A24" s="29" t="s">
        <v>34</v>
      </c>
      <c r="B24" s="73">
        <v>5663000</v>
      </c>
      <c r="C24" s="27">
        <v>6795600</v>
      </c>
      <c r="D24" s="74" t="s">
        <v>18</v>
      </c>
      <c r="E24" s="75" t="s">
        <v>226</v>
      </c>
      <c r="F24" s="75">
        <v>2</v>
      </c>
      <c r="G24" s="76">
        <v>15.5</v>
      </c>
      <c r="H24" s="77"/>
      <c r="I24" s="75">
        <v>301</v>
      </c>
      <c r="J24" s="75" t="s">
        <v>212</v>
      </c>
      <c r="K24" s="76">
        <v>5.94</v>
      </c>
      <c r="L24" s="75" t="s">
        <v>217</v>
      </c>
      <c r="M24" s="75">
        <v>1</v>
      </c>
      <c r="N24" s="75" t="s">
        <v>238</v>
      </c>
      <c r="O24" s="75">
        <v>350</v>
      </c>
      <c r="P24" s="75" t="s">
        <v>239</v>
      </c>
      <c r="Q24" s="79" t="s">
        <v>242</v>
      </c>
    </row>
    <row r="25" spans="1:17" s="20" customFormat="1" ht="57" customHeight="1" x14ac:dyDescent="0.2">
      <c r="A25" s="29" t="s">
        <v>38</v>
      </c>
      <c r="B25" s="73">
        <v>8375100</v>
      </c>
      <c r="C25" s="27">
        <v>10050120</v>
      </c>
      <c r="D25" s="74" t="s">
        <v>18</v>
      </c>
      <c r="E25" s="75" t="s">
        <v>211</v>
      </c>
      <c r="F25" s="75">
        <v>1</v>
      </c>
      <c r="G25" s="76">
        <v>17</v>
      </c>
      <c r="H25" s="77"/>
      <c r="I25" s="75">
        <v>400</v>
      </c>
      <c r="J25" s="75" t="s">
        <v>248</v>
      </c>
      <c r="K25" s="76">
        <v>6.33</v>
      </c>
      <c r="L25" s="75" t="s">
        <v>217</v>
      </c>
      <c r="M25" s="75">
        <v>1</v>
      </c>
      <c r="N25" s="75" t="s">
        <v>249</v>
      </c>
      <c r="O25" s="75">
        <v>350</v>
      </c>
      <c r="P25" s="75" t="s">
        <v>250</v>
      </c>
      <c r="Q25" s="79" t="s">
        <v>251</v>
      </c>
    </row>
    <row r="26" spans="1:17" s="20" customFormat="1" ht="105.75" customHeight="1" x14ac:dyDescent="0.2">
      <c r="A26" s="29" t="s">
        <v>39</v>
      </c>
      <c r="B26" s="73">
        <v>8545100</v>
      </c>
      <c r="C26" s="27">
        <v>10254120</v>
      </c>
      <c r="D26" s="74" t="s">
        <v>18</v>
      </c>
      <c r="E26" s="75" t="s">
        <v>211</v>
      </c>
      <c r="F26" s="75">
        <v>1</v>
      </c>
      <c r="G26" s="76">
        <v>17</v>
      </c>
      <c r="H26" s="77"/>
      <c r="I26" s="75">
        <v>400</v>
      </c>
      <c r="J26" s="75" t="s">
        <v>248</v>
      </c>
      <c r="K26" s="76">
        <v>6.33</v>
      </c>
      <c r="L26" s="75" t="s">
        <v>217</v>
      </c>
      <c r="M26" s="75">
        <v>1</v>
      </c>
      <c r="N26" s="75" t="s">
        <v>249</v>
      </c>
      <c r="O26" s="75">
        <v>350</v>
      </c>
      <c r="P26" s="75" t="s">
        <v>250</v>
      </c>
      <c r="Q26" s="79" t="s">
        <v>252</v>
      </c>
    </row>
    <row r="27" spans="1:17" s="20" customFormat="1" ht="57.75" customHeight="1" thickBot="1" x14ac:dyDescent="0.25">
      <c r="A27" s="88" t="s">
        <v>40</v>
      </c>
      <c r="B27" s="89">
        <v>7550900</v>
      </c>
      <c r="C27" s="34">
        <v>9061080</v>
      </c>
      <c r="D27" s="81" t="s">
        <v>18</v>
      </c>
      <c r="E27" s="82" t="s">
        <v>211</v>
      </c>
      <c r="F27" s="82">
        <v>2</v>
      </c>
      <c r="G27" s="83">
        <v>22</v>
      </c>
      <c r="H27" s="84"/>
      <c r="I27" s="82">
        <v>400</v>
      </c>
      <c r="J27" s="82" t="s">
        <v>253</v>
      </c>
      <c r="K27" s="83">
        <v>5.1100000000000003</v>
      </c>
      <c r="L27" s="82" t="s">
        <v>217</v>
      </c>
      <c r="M27" s="82">
        <v>1</v>
      </c>
      <c r="N27" s="82" t="s">
        <v>254</v>
      </c>
      <c r="O27" s="82">
        <v>550</v>
      </c>
      <c r="P27" s="82" t="s">
        <v>234</v>
      </c>
      <c r="Q27" s="86" t="s">
        <v>255</v>
      </c>
    </row>
    <row r="28" spans="1:17" s="21" customFormat="1" ht="21.75" customHeight="1" thickBot="1" x14ac:dyDescent="0.25">
      <c r="A28" s="145" t="s">
        <v>41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7"/>
    </row>
    <row r="29" spans="1:17" s="20" customFormat="1" ht="54.75" customHeight="1" x14ac:dyDescent="0.2">
      <c r="A29" s="30" t="s">
        <v>42</v>
      </c>
      <c r="B29" s="66">
        <v>4802600</v>
      </c>
      <c r="C29" s="24">
        <v>5763120</v>
      </c>
      <c r="D29" s="66" t="s">
        <v>18</v>
      </c>
      <c r="E29" s="67" t="s">
        <v>206</v>
      </c>
      <c r="F29" s="67">
        <v>2</v>
      </c>
      <c r="G29" s="68">
        <v>7.5750000000000002</v>
      </c>
      <c r="H29" s="69"/>
      <c r="I29" s="67">
        <v>242</v>
      </c>
      <c r="J29" s="67" t="s">
        <v>207</v>
      </c>
      <c r="K29" s="68">
        <v>6.53</v>
      </c>
      <c r="L29" s="67">
        <v>6</v>
      </c>
      <c r="M29" s="67" t="s">
        <v>256</v>
      </c>
      <c r="N29" s="67" t="s">
        <v>232</v>
      </c>
      <c r="O29" s="67">
        <v>210</v>
      </c>
      <c r="P29" s="67" t="s">
        <v>217</v>
      </c>
      <c r="Q29" s="71" t="s">
        <v>257</v>
      </c>
    </row>
    <row r="30" spans="1:17" s="20" customFormat="1" ht="54.75" customHeight="1" x14ac:dyDescent="0.2">
      <c r="A30" s="29" t="s">
        <v>43</v>
      </c>
      <c r="B30" s="73">
        <v>8046100</v>
      </c>
      <c r="C30" s="27">
        <v>9655320</v>
      </c>
      <c r="D30" s="74" t="s">
        <v>18</v>
      </c>
      <c r="E30" s="75" t="s">
        <v>211</v>
      </c>
      <c r="F30" s="75">
        <v>1</v>
      </c>
      <c r="G30" s="76">
        <v>9.89</v>
      </c>
      <c r="H30" s="77"/>
      <c r="I30" s="75">
        <v>292</v>
      </c>
      <c r="J30" s="75" t="s">
        <v>212</v>
      </c>
      <c r="K30" s="76">
        <v>7.22</v>
      </c>
      <c r="L30" s="75">
        <v>6.6</v>
      </c>
      <c r="M30" s="75" t="s">
        <v>217</v>
      </c>
      <c r="N30" s="75" t="s">
        <v>213</v>
      </c>
      <c r="O30" s="75" t="s">
        <v>222</v>
      </c>
      <c r="P30" s="75" t="s">
        <v>209</v>
      </c>
      <c r="Q30" s="79" t="s">
        <v>258</v>
      </c>
    </row>
    <row r="31" spans="1:17" s="20" customFormat="1" ht="67.5" customHeight="1" x14ac:dyDescent="0.2">
      <c r="A31" s="29" t="s">
        <v>44</v>
      </c>
      <c r="B31" s="73">
        <v>8063900</v>
      </c>
      <c r="C31" s="27">
        <v>9676680</v>
      </c>
      <c r="D31" s="74" t="s">
        <v>18</v>
      </c>
      <c r="E31" s="75" t="s">
        <v>211</v>
      </c>
      <c r="F31" s="75">
        <v>1</v>
      </c>
      <c r="G31" s="76">
        <v>9.89</v>
      </c>
      <c r="H31" s="77"/>
      <c r="I31" s="75">
        <v>292</v>
      </c>
      <c r="J31" s="75" t="s">
        <v>212</v>
      </c>
      <c r="K31" s="76">
        <v>7.22</v>
      </c>
      <c r="L31" s="75">
        <v>6.6</v>
      </c>
      <c r="M31" s="75" t="s">
        <v>217</v>
      </c>
      <c r="N31" s="75" t="s">
        <v>213</v>
      </c>
      <c r="O31" s="75" t="s">
        <v>222</v>
      </c>
      <c r="P31" s="75" t="s">
        <v>209</v>
      </c>
      <c r="Q31" s="79" t="s">
        <v>259</v>
      </c>
    </row>
    <row r="32" spans="1:17" s="20" customFormat="1" ht="66" customHeight="1" x14ac:dyDescent="0.2">
      <c r="A32" s="29" t="s">
        <v>47</v>
      </c>
      <c r="B32" s="73">
        <v>6158500</v>
      </c>
      <c r="C32" s="27">
        <v>7390200</v>
      </c>
      <c r="D32" s="74" t="s">
        <v>18</v>
      </c>
      <c r="E32" s="75" t="s">
        <v>226</v>
      </c>
      <c r="F32" s="75">
        <v>2</v>
      </c>
      <c r="G32" s="76">
        <v>12</v>
      </c>
      <c r="H32" s="77"/>
      <c r="I32" s="75">
        <v>292</v>
      </c>
      <c r="J32" s="75" t="s">
        <v>212</v>
      </c>
      <c r="K32" s="76">
        <v>5.94</v>
      </c>
      <c r="L32" s="75">
        <v>15.2</v>
      </c>
      <c r="M32" s="75">
        <v>1</v>
      </c>
      <c r="N32" s="75" t="s">
        <v>227</v>
      </c>
      <c r="O32" s="75">
        <v>500</v>
      </c>
      <c r="P32" s="75" t="s">
        <v>209</v>
      </c>
      <c r="Q32" s="79" t="s">
        <v>262</v>
      </c>
    </row>
    <row r="33" spans="1:17" s="20" customFormat="1" ht="108.75" customHeight="1" x14ac:dyDescent="0.2">
      <c r="A33" s="29" t="s">
        <v>49</v>
      </c>
      <c r="B33" s="73">
        <v>6328500</v>
      </c>
      <c r="C33" s="27">
        <v>7594200</v>
      </c>
      <c r="D33" s="74" t="s">
        <v>18</v>
      </c>
      <c r="E33" s="75" t="s">
        <v>226</v>
      </c>
      <c r="F33" s="75">
        <v>2</v>
      </c>
      <c r="G33" s="76">
        <v>12</v>
      </c>
      <c r="H33" s="77"/>
      <c r="I33" s="75">
        <v>292</v>
      </c>
      <c r="J33" s="75" t="s">
        <v>212</v>
      </c>
      <c r="K33" s="76">
        <v>5.94</v>
      </c>
      <c r="L33" s="75">
        <v>15.2</v>
      </c>
      <c r="M33" s="75">
        <v>1</v>
      </c>
      <c r="N33" s="75" t="s">
        <v>227</v>
      </c>
      <c r="O33" s="75">
        <v>500</v>
      </c>
      <c r="P33" s="75" t="s">
        <v>209</v>
      </c>
      <c r="Q33" s="79" t="s">
        <v>264</v>
      </c>
    </row>
    <row r="34" spans="1:17" s="20" customFormat="1" ht="60" customHeight="1" x14ac:dyDescent="0.2">
      <c r="A34" s="29" t="s">
        <v>48</v>
      </c>
      <c r="B34" s="73">
        <v>6329500</v>
      </c>
      <c r="C34" s="27">
        <v>7595400</v>
      </c>
      <c r="D34" s="74" t="s">
        <v>18</v>
      </c>
      <c r="E34" s="75" t="s">
        <v>226</v>
      </c>
      <c r="F34" s="75">
        <v>2</v>
      </c>
      <c r="G34" s="76">
        <v>12</v>
      </c>
      <c r="H34" s="77"/>
      <c r="I34" s="75">
        <v>301</v>
      </c>
      <c r="J34" s="75" t="s">
        <v>212</v>
      </c>
      <c r="K34" s="76">
        <v>5.94</v>
      </c>
      <c r="L34" s="75">
        <v>15.2</v>
      </c>
      <c r="M34" s="75">
        <v>1</v>
      </c>
      <c r="N34" s="75" t="s">
        <v>227</v>
      </c>
      <c r="O34" s="75">
        <v>500</v>
      </c>
      <c r="P34" s="75" t="s">
        <v>209</v>
      </c>
      <c r="Q34" s="79" t="s">
        <v>263</v>
      </c>
    </row>
    <row r="35" spans="1:17" s="20" customFormat="1" ht="114.75" customHeight="1" x14ac:dyDescent="0.2">
      <c r="A35" s="29" t="s">
        <v>50</v>
      </c>
      <c r="B35" s="73">
        <v>6394500</v>
      </c>
      <c r="C35" s="27">
        <v>7673400</v>
      </c>
      <c r="D35" s="74" t="s">
        <v>18</v>
      </c>
      <c r="E35" s="75" t="s">
        <v>226</v>
      </c>
      <c r="F35" s="75">
        <v>2</v>
      </c>
      <c r="G35" s="76">
        <v>12</v>
      </c>
      <c r="H35" s="77"/>
      <c r="I35" s="75">
        <v>301</v>
      </c>
      <c r="J35" s="75" t="s">
        <v>212</v>
      </c>
      <c r="K35" s="76">
        <v>5.94</v>
      </c>
      <c r="L35" s="75">
        <v>15.2</v>
      </c>
      <c r="M35" s="75">
        <v>1</v>
      </c>
      <c r="N35" s="75" t="s">
        <v>227</v>
      </c>
      <c r="O35" s="75">
        <v>500</v>
      </c>
      <c r="P35" s="75" t="s">
        <v>209</v>
      </c>
      <c r="Q35" s="79" t="s">
        <v>265</v>
      </c>
    </row>
    <row r="36" spans="1:17" s="20" customFormat="1" ht="124.5" customHeight="1" x14ac:dyDescent="0.2">
      <c r="A36" s="29" t="s">
        <v>51</v>
      </c>
      <c r="B36" s="73">
        <v>6394500</v>
      </c>
      <c r="C36" s="27">
        <v>7673400</v>
      </c>
      <c r="D36" s="74" t="s">
        <v>18</v>
      </c>
      <c r="E36" s="75" t="s">
        <v>226</v>
      </c>
      <c r="F36" s="75">
        <v>2</v>
      </c>
      <c r="G36" s="76">
        <v>12</v>
      </c>
      <c r="H36" s="77"/>
      <c r="I36" s="75">
        <v>301</v>
      </c>
      <c r="J36" s="75" t="s">
        <v>212</v>
      </c>
      <c r="K36" s="76">
        <v>5.94</v>
      </c>
      <c r="L36" s="75">
        <v>15.2</v>
      </c>
      <c r="M36" s="75">
        <v>1</v>
      </c>
      <c r="N36" s="75" t="s">
        <v>227</v>
      </c>
      <c r="O36" s="75">
        <v>500</v>
      </c>
      <c r="P36" s="75" t="s">
        <v>209</v>
      </c>
      <c r="Q36" s="79" t="s">
        <v>266</v>
      </c>
    </row>
    <row r="37" spans="1:17" s="20" customFormat="1" ht="56.25" customHeight="1" x14ac:dyDescent="0.2">
      <c r="A37" s="29" t="s">
        <v>58</v>
      </c>
      <c r="B37" s="73">
        <v>6119000</v>
      </c>
      <c r="C37" s="27">
        <v>7342800</v>
      </c>
      <c r="D37" s="74" t="s">
        <v>18</v>
      </c>
      <c r="E37" s="75" t="s">
        <v>226</v>
      </c>
      <c r="F37" s="75">
        <v>2</v>
      </c>
      <c r="G37" s="76">
        <v>15</v>
      </c>
      <c r="H37" s="77"/>
      <c r="I37" s="75">
        <v>292</v>
      </c>
      <c r="J37" s="75" t="s">
        <v>212</v>
      </c>
      <c r="K37" s="76">
        <v>5.94</v>
      </c>
      <c r="L37" s="75">
        <v>10</v>
      </c>
      <c r="M37" s="75" t="s">
        <v>217</v>
      </c>
      <c r="N37" s="75" t="s">
        <v>227</v>
      </c>
      <c r="O37" s="75">
        <v>350</v>
      </c>
      <c r="P37" s="75" t="s">
        <v>209</v>
      </c>
      <c r="Q37" s="79" t="s">
        <v>272</v>
      </c>
    </row>
    <row r="38" spans="1:17" s="20" customFormat="1" ht="108" customHeight="1" x14ac:dyDescent="0.2">
      <c r="A38" s="29" t="s">
        <v>273</v>
      </c>
      <c r="B38" s="73">
        <v>6289000</v>
      </c>
      <c r="C38" s="27">
        <v>7546800</v>
      </c>
      <c r="D38" s="74" t="s">
        <v>18</v>
      </c>
      <c r="E38" s="75" t="s">
        <v>226</v>
      </c>
      <c r="F38" s="75">
        <v>2</v>
      </c>
      <c r="G38" s="76">
        <v>15</v>
      </c>
      <c r="H38" s="77"/>
      <c r="I38" s="75">
        <v>292</v>
      </c>
      <c r="J38" s="75" t="s">
        <v>212</v>
      </c>
      <c r="K38" s="76">
        <v>5.94</v>
      </c>
      <c r="L38" s="75">
        <v>10</v>
      </c>
      <c r="M38" s="75" t="s">
        <v>217</v>
      </c>
      <c r="N38" s="75" t="s">
        <v>227</v>
      </c>
      <c r="O38" s="75">
        <v>350</v>
      </c>
      <c r="P38" s="75" t="s">
        <v>209</v>
      </c>
      <c r="Q38" s="79" t="s">
        <v>274</v>
      </c>
    </row>
    <row r="39" spans="1:17" s="28" customFormat="1" ht="54.75" customHeight="1" x14ac:dyDescent="0.2">
      <c r="A39" s="29" t="s">
        <v>61</v>
      </c>
      <c r="B39" s="73">
        <v>6902000</v>
      </c>
      <c r="C39" s="90">
        <v>8282400</v>
      </c>
      <c r="D39" s="74" t="s">
        <v>18</v>
      </c>
      <c r="E39" s="75" t="s">
        <v>226</v>
      </c>
      <c r="F39" s="75">
        <v>2</v>
      </c>
      <c r="G39" s="76">
        <v>20.074999999999999</v>
      </c>
      <c r="H39" s="77"/>
      <c r="I39" s="75">
        <v>400</v>
      </c>
      <c r="J39" s="75" t="s">
        <v>248</v>
      </c>
      <c r="K39" s="76">
        <v>5.1100000000000003</v>
      </c>
      <c r="L39" s="75">
        <v>20</v>
      </c>
      <c r="M39" s="75" t="s">
        <v>217</v>
      </c>
      <c r="N39" s="75" t="s">
        <v>277</v>
      </c>
      <c r="O39" s="75">
        <v>350</v>
      </c>
      <c r="P39" s="75" t="s">
        <v>217</v>
      </c>
      <c r="Q39" s="79" t="s">
        <v>278</v>
      </c>
    </row>
    <row r="40" spans="1:17" s="28" customFormat="1" ht="108" customHeight="1" x14ac:dyDescent="0.2">
      <c r="A40" s="29" t="s">
        <v>62</v>
      </c>
      <c r="B40" s="73">
        <v>7072000</v>
      </c>
      <c r="C40" s="90">
        <v>8486400</v>
      </c>
      <c r="D40" s="74" t="s">
        <v>18</v>
      </c>
      <c r="E40" s="75" t="s">
        <v>226</v>
      </c>
      <c r="F40" s="75">
        <v>2</v>
      </c>
      <c r="G40" s="76">
        <v>20.074999999999999</v>
      </c>
      <c r="H40" s="77"/>
      <c r="I40" s="75">
        <v>400</v>
      </c>
      <c r="J40" s="75" t="s">
        <v>248</v>
      </c>
      <c r="K40" s="76">
        <v>5.1100000000000003</v>
      </c>
      <c r="L40" s="75">
        <v>20</v>
      </c>
      <c r="M40" s="75" t="s">
        <v>217</v>
      </c>
      <c r="N40" s="75" t="s">
        <v>277</v>
      </c>
      <c r="O40" s="75">
        <v>350</v>
      </c>
      <c r="P40" s="75" t="s">
        <v>217</v>
      </c>
      <c r="Q40" s="79" t="s">
        <v>279</v>
      </c>
    </row>
    <row r="41" spans="1:17" s="28" customFormat="1" ht="56.25" customHeight="1" x14ac:dyDescent="0.2">
      <c r="A41" s="29" t="s">
        <v>63</v>
      </c>
      <c r="B41" s="73">
        <v>6922000</v>
      </c>
      <c r="C41" s="90">
        <v>8306400</v>
      </c>
      <c r="D41" s="74" t="s">
        <v>18</v>
      </c>
      <c r="E41" s="75" t="s">
        <v>226</v>
      </c>
      <c r="F41" s="75">
        <v>2</v>
      </c>
      <c r="G41" s="76">
        <v>20.074999999999999</v>
      </c>
      <c r="H41" s="77"/>
      <c r="I41" s="75">
        <v>400</v>
      </c>
      <c r="J41" s="75" t="s">
        <v>248</v>
      </c>
      <c r="K41" s="76">
        <v>5.1100000000000003</v>
      </c>
      <c r="L41" s="75">
        <v>20</v>
      </c>
      <c r="M41" s="75">
        <v>1</v>
      </c>
      <c r="N41" s="75" t="s">
        <v>277</v>
      </c>
      <c r="O41" s="75">
        <v>350</v>
      </c>
      <c r="P41" s="75" t="s">
        <v>217</v>
      </c>
      <c r="Q41" s="79" t="s">
        <v>280</v>
      </c>
    </row>
    <row r="42" spans="1:17" s="28" customFormat="1" ht="111.75" customHeight="1" x14ac:dyDescent="0.2">
      <c r="A42" s="29" t="s">
        <v>64</v>
      </c>
      <c r="B42" s="73">
        <v>7092000</v>
      </c>
      <c r="C42" s="90">
        <v>8510400</v>
      </c>
      <c r="D42" s="74" t="s">
        <v>18</v>
      </c>
      <c r="E42" s="75" t="s">
        <v>226</v>
      </c>
      <c r="F42" s="75">
        <v>2</v>
      </c>
      <c r="G42" s="76">
        <v>20.074999999999999</v>
      </c>
      <c r="H42" s="77"/>
      <c r="I42" s="75">
        <v>400</v>
      </c>
      <c r="J42" s="75" t="s">
        <v>248</v>
      </c>
      <c r="K42" s="76">
        <v>5.1100000000000003</v>
      </c>
      <c r="L42" s="75">
        <v>20</v>
      </c>
      <c r="M42" s="75">
        <v>1</v>
      </c>
      <c r="N42" s="75" t="s">
        <v>277</v>
      </c>
      <c r="O42" s="75">
        <v>350</v>
      </c>
      <c r="P42" s="75" t="s">
        <v>217</v>
      </c>
      <c r="Q42" s="79" t="s">
        <v>281</v>
      </c>
    </row>
    <row r="43" spans="1:17" s="28" customFormat="1" ht="71.25" customHeight="1" x14ac:dyDescent="0.2">
      <c r="A43" s="29" t="s">
        <v>73</v>
      </c>
      <c r="B43" s="73">
        <v>7301000</v>
      </c>
      <c r="C43" s="90">
        <v>8761200</v>
      </c>
      <c r="D43" s="74" t="s">
        <v>18</v>
      </c>
      <c r="E43" s="75" t="s">
        <v>226</v>
      </c>
      <c r="F43" s="75">
        <v>2</v>
      </c>
      <c r="G43" s="76">
        <v>26.574999999999999</v>
      </c>
      <c r="H43" s="77"/>
      <c r="I43" s="75">
        <v>390</v>
      </c>
      <c r="J43" s="75" t="s">
        <v>248</v>
      </c>
      <c r="K43" s="76">
        <v>5.2619999999999996</v>
      </c>
      <c r="L43" s="75">
        <v>20</v>
      </c>
      <c r="M43" s="75">
        <v>1</v>
      </c>
      <c r="N43" s="75" t="s">
        <v>287</v>
      </c>
      <c r="O43" s="75">
        <v>350</v>
      </c>
      <c r="P43" s="75" t="s">
        <v>217</v>
      </c>
      <c r="Q43" s="79" t="s">
        <v>288</v>
      </c>
    </row>
    <row r="44" spans="1:17" s="28" customFormat="1" ht="71.25" customHeight="1" x14ac:dyDescent="0.2">
      <c r="A44" s="29" t="s">
        <v>78</v>
      </c>
      <c r="B44" s="73">
        <v>7855000</v>
      </c>
      <c r="C44" s="90">
        <v>9426000</v>
      </c>
      <c r="D44" s="74" t="s">
        <v>18</v>
      </c>
      <c r="E44" s="75" t="s">
        <v>290</v>
      </c>
      <c r="F44" s="75">
        <v>2</v>
      </c>
      <c r="G44" s="76">
        <v>32.57</v>
      </c>
      <c r="H44" s="77"/>
      <c r="I44" s="75">
        <v>390</v>
      </c>
      <c r="J44" s="75" t="s">
        <v>291</v>
      </c>
      <c r="K44" s="76">
        <v>5.2619999999999996</v>
      </c>
      <c r="L44" s="75">
        <v>25</v>
      </c>
      <c r="M44" s="75">
        <v>1</v>
      </c>
      <c r="N44" s="75" t="s">
        <v>287</v>
      </c>
      <c r="O44" s="75">
        <v>350</v>
      </c>
      <c r="P44" s="75" t="s">
        <v>217</v>
      </c>
      <c r="Q44" s="79" t="s">
        <v>294</v>
      </c>
    </row>
    <row r="45" spans="1:17" s="28" customFormat="1" ht="56.25" customHeight="1" x14ac:dyDescent="0.2">
      <c r="A45" s="29" t="s">
        <v>79</v>
      </c>
      <c r="B45" s="73">
        <v>8590000</v>
      </c>
      <c r="C45" s="90">
        <v>10308000</v>
      </c>
      <c r="D45" s="74" t="s">
        <v>18</v>
      </c>
      <c r="E45" s="75" t="s">
        <v>211</v>
      </c>
      <c r="F45" s="75">
        <v>2</v>
      </c>
      <c r="G45" s="76">
        <v>19.074999999999999</v>
      </c>
      <c r="H45" s="77"/>
      <c r="I45" s="75">
        <v>400</v>
      </c>
      <c r="J45" s="75" t="s">
        <v>248</v>
      </c>
      <c r="K45" s="76">
        <v>5.1100000000000003</v>
      </c>
      <c r="L45" s="75">
        <v>16</v>
      </c>
      <c r="M45" s="75" t="s">
        <v>217</v>
      </c>
      <c r="N45" s="75" t="s">
        <v>254</v>
      </c>
      <c r="O45" s="75">
        <v>350</v>
      </c>
      <c r="P45" s="75" t="s">
        <v>217</v>
      </c>
      <c r="Q45" s="79" t="s">
        <v>295</v>
      </c>
    </row>
    <row r="46" spans="1:17" s="28" customFormat="1" ht="108" customHeight="1" x14ac:dyDescent="0.2">
      <c r="A46" s="29" t="s">
        <v>80</v>
      </c>
      <c r="B46" s="73">
        <v>8760000</v>
      </c>
      <c r="C46" s="90">
        <v>10512000</v>
      </c>
      <c r="D46" s="74" t="s">
        <v>18</v>
      </c>
      <c r="E46" s="75" t="s">
        <v>211</v>
      </c>
      <c r="F46" s="75">
        <v>2</v>
      </c>
      <c r="G46" s="76">
        <v>19.074999999999999</v>
      </c>
      <c r="H46" s="77"/>
      <c r="I46" s="75">
        <v>400</v>
      </c>
      <c r="J46" s="75" t="s">
        <v>248</v>
      </c>
      <c r="K46" s="76">
        <v>5.1100000000000003</v>
      </c>
      <c r="L46" s="75">
        <v>16</v>
      </c>
      <c r="M46" s="75" t="s">
        <v>217</v>
      </c>
      <c r="N46" s="75" t="s">
        <v>254</v>
      </c>
      <c r="O46" s="75">
        <v>350</v>
      </c>
      <c r="P46" s="75" t="s">
        <v>217</v>
      </c>
      <c r="Q46" s="79" t="s">
        <v>296</v>
      </c>
    </row>
    <row r="47" spans="1:17" s="28" customFormat="1" ht="69.75" customHeight="1" thickBot="1" x14ac:dyDescent="0.25">
      <c r="A47" s="88" t="s">
        <v>81</v>
      </c>
      <c r="B47" s="89">
        <v>9677400</v>
      </c>
      <c r="C47" s="91">
        <v>11612880</v>
      </c>
      <c r="D47" s="81" t="s">
        <v>18</v>
      </c>
      <c r="E47" s="82" t="s">
        <v>211</v>
      </c>
      <c r="F47" s="82">
        <v>1</v>
      </c>
      <c r="G47" s="83">
        <v>19.574999999999999</v>
      </c>
      <c r="H47" s="84"/>
      <c r="I47" s="82">
        <v>400</v>
      </c>
      <c r="J47" s="82" t="s">
        <v>248</v>
      </c>
      <c r="K47" s="83">
        <v>6.33</v>
      </c>
      <c r="L47" s="82">
        <v>16</v>
      </c>
      <c r="M47" s="82">
        <v>1</v>
      </c>
      <c r="N47" s="82" t="s">
        <v>249</v>
      </c>
      <c r="O47" s="82">
        <v>350</v>
      </c>
      <c r="P47" s="82" t="s">
        <v>217</v>
      </c>
      <c r="Q47" s="86" t="s">
        <v>297</v>
      </c>
    </row>
    <row r="48" spans="1:17" s="20" customFormat="1" ht="18.75" customHeight="1" thickBot="1" x14ac:dyDescent="0.25">
      <c r="A48" s="145" t="s">
        <v>82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</row>
    <row r="49" spans="1:17" s="20" customFormat="1" ht="45.75" customHeight="1" x14ac:dyDescent="0.2">
      <c r="A49" s="30" t="s">
        <v>83</v>
      </c>
      <c r="B49" s="66">
        <v>5068300</v>
      </c>
      <c r="C49" s="24">
        <v>6081960</v>
      </c>
      <c r="D49" s="66" t="s">
        <v>18</v>
      </c>
      <c r="E49" s="67" t="s">
        <v>206</v>
      </c>
      <c r="F49" s="67">
        <v>2</v>
      </c>
      <c r="G49" s="68">
        <v>6.68</v>
      </c>
      <c r="H49" s="69"/>
      <c r="I49" s="67">
        <v>242</v>
      </c>
      <c r="J49" s="67" t="s">
        <v>207</v>
      </c>
      <c r="K49" s="68">
        <v>4.22</v>
      </c>
      <c r="L49" s="67">
        <v>5740</v>
      </c>
      <c r="M49" s="67">
        <v>1</v>
      </c>
      <c r="N49" s="67" t="s">
        <v>208</v>
      </c>
      <c r="O49" s="67">
        <v>210</v>
      </c>
      <c r="P49" s="67" t="s">
        <v>298</v>
      </c>
      <c r="Q49" s="71" t="s">
        <v>299</v>
      </c>
    </row>
    <row r="50" spans="1:17" s="20" customFormat="1" ht="45.75" customHeight="1" x14ac:dyDescent="0.2">
      <c r="A50" s="30" t="s">
        <v>84</v>
      </c>
      <c r="B50" s="73">
        <v>5040200</v>
      </c>
      <c r="C50" s="27">
        <v>6048240</v>
      </c>
      <c r="D50" s="74" t="s">
        <v>18</v>
      </c>
      <c r="E50" s="75" t="s">
        <v>206</v>
      </c>
      <c r="F50" s="75">
        <v>2</v>
      </c>
      <c r="G50" s="76">
        <v>6.7350000000000003</v>
      </c>
      <c r="H50" s="77"/>
      <c r="I50" s="75">
        <v>242</v>
      </c>
      <c r="J50" s="75" t="s">
        <v>207</v>
      </c>
      <c r="K50" s="76">
        <v>4.22</v>
      </c>
      <c r="L50" s="75">
        <v>4840</v>
      </c>
      <c r="M50" s="75" t="s">
        <v>256</v>
      </c>
      <c r="N50" s="75" t="s">
        <v>208</v>
      </c>
      <c r="O50" s="75">
        <v>210</v>
      </c>
      <c r="P50" s="75" t="s">
        <v>217</v>
      </c>
      <c r="Q50" s="79" t="s">
        <v>300</v>
      </c>
    </row>
    <row r="51" spans="1:17" s="20" customFormat="1" ht="45.75" customHeight="1" x14ac:dyDescent="0.2">
      <c r="A51" s="30" t="s">
        <v>85</v>
      </c>
      <c r="B51" s="92">
        <v>6698500</v>
      </c>
      <c r="C51" s="93">
        <v>8038200</v>
      </c>
      <c r="D51" s="74" t="s">
        <v>18</v>
      </c>
      <c r="E51" s="75" t="s">
        <v>211</v>
      </c>
      <c r="F51" s="75">
        <v>1</v>
      </c>
      <c r="G51" s="76">
        <v>14.324999999999999</v>
      </c>
      <c r="H51" s="77"/>
      <c r="I51" s="75">
        <v>292</v>
      </c>
      <c r="J51" s="75" t="s">
        <v>212</v>
      </c>
      <c r="K51" s="76">
        <v>7.22</v>
      </c>
      <c r="L51" s="75">
        <v>6035</v>
      </c>
      <c r="M51" s="75" t="s">
        <v>217</v>
      </c>
      <c r="N51" s="75" t="s">
        <v>213</v>
      </c>
      <c r="O51" s="75">
        <v>210</v>
      </c>
      <c r="P51" s="75" t="s">
        <v>217</v>
      </c>
      <c r="Q51" s="79" t="s">
        <v>301</v>
      </c>
    </row>
    <row r="52" spans="1:17" s="20" customFormat="1" ht="33" customHeight="1" x14ac:dyDescent="0.2">
      <c r="A52" s="29" t="s">
        <v>86</v>
      </c>
      <c r="B52" s="92">
        <v>6697500</v>
      </c>
      <c r="C52" s="93">
        <v>8037000</v>
      </c>
      <c r="D52" s="74" t="s">
        <v>18</v>
      </c>
      <c r="E52" s="75" t="s">
        <v>211</v>
      </c>
      <c r="F52" s="75">
        <v>1</v>
      </c>
      <c r="G52" s="76">
        <v>13.744999999999999</v>
      </c>
      <c r="H52" s="77"/>
      <c r="I52" s="75">
        <v>300</v>
      </c>
      <c r="J52" s="75">
        <v>154</v>
      </c>
      <c r="K52" s="76">
        <v>6.53</v>
      </c>
      <c r="L52" s="75">
        <v>6070</v>
      </c>
      <c r="M52" s="75" t="s">
        <v>217</v>
      </c>
      <c r="N52" s="75" t="s">
        <v>213</v>
      </c>
      <c r="O52" s="75">
        <v>210</v>
      </c>
      <c r="P52" s="75" t="s">
        <v>217</v>
      </c>
      <c r="Q52" s="79" t="s">
        <v>302</v>
      </c>
    </row>
    <row r="53" spans="1:17" s="20" customFormat="1" ht="41.25" customHeight="1" x14ac:dyDescent="0.2">
      <c r="A53" s="29" t="s">
        <v>87</v>
      </c>
      <c r="B53" s="92">
        <v>6697500</v>
      </c>
      <c r="C53" s="93">
        <v>8037000</v>
      </c>
      <c r="D53" s="74" t="s">
        <v>18</v>
      </c>
      <c r="E53" s="75" t="s">
        <v>211</v>
      </c>
      <c r="F53" s="75">
        <v>1</v>
      </c>
      <c r="G53" s="76">
        <v>13.744999999999999</v>
      </c>
      <c r="H53" s="77"/>
      <c r="I53" s="75">
        <v>300</v>
      </c>
      <c r="J53" s="75">
        <v>154</v>
      </c>
      <c r="K53" s="76">
        <v>6.53</v>
      </c>
      <c r="L53" s="75">
        <v>6070</v>
      </c>
      <c r="M53" s="75" t="s">
        <v>217</v>
      </c>
      <c r="N53" s="75" t="s">
        <v>213</v>
      </c>
      <c r="O53" s="75">
        <v>210</v>
      </c>
      <c r="P53" s="75" t="s">
        <v>217</v>
      </c>
      <c r="Q53" s="79" t="s">
        <v>303</v>
      </c>
    </row>
    <row r="54" spans="1:17" s="20" customFormat="1" ht="60" customHeight="1" x14ac:dyDescent="0.2">
      <c r="A54" s="29" t="s">
        <v>89</v>
      </c>
      <c r="B54" s="92">
        <v>7164500</v>
      </c>
      <c r="C54" s="93">
        <v>8597400</v>
      </c>
      <c r="D54" s="74" t="s">
        <v>18</v>
      </c>
      <c r="E54" s="75" t="s">
        <v>211</v>
      </c>
      <c r="F54" s="75">
        <v>1</v>
      </c>
      <c r="G54" s="76">
        <v>13.525</v>
      </c>
      <c r="H54" s="77"/>
      <c r="I54" s="75">
        <v>300</v>
      </c>
      <c r="J54" s="75" t="s">
        <v>212</v>
      </c>
      <c r="K54" s="76">
        <v>5.94</v>
      </c>
      <c r="L54" s="75">
        <v>4410</v>
      </c>
      <c r="M54" s="75" t="s">
        <v>217</v>
      </c>
      <c r="N54" s="75" t="s">
        <v>213</v>
      </c>
      <c r="O54" s="75">
        <v>350</v>
      </c>
      <c r="P54" s="75" t="s">
        <v>215</v>
      </c>
      <c r="Q54" s="79" t="s">
        <v>305</v>
      </c>
    </row>
    <row r="55" spans="1:17" s="20" customFormat="1" ht="29.25" customHeight="1" x14ac:dyDescent="0.2">
      <c r="A55" s="29" t="s">
        <v>90</v>
      </c>
      <c r="B55" s="92">
        <v>6762500</v>
      </c>
      <c r="C55" s="93">
        <v>8115000</v>
      </c>
      <c r="D55" s="74" t="s">
        <v>18</v>
      </c>
      <c r="E55" s="75" t="s">
        <v>211</v>
      </c>
      <c r="F55" s="75">
        <v>1</v>
      </c>
      <c r="G55" s="76">
        <v>13.425000000000001</v>
      </c>
      <c r="H55" s="77"/>
      <c r="I55" s="75">
        <v>300</v>
      </c>
      <c r="J55" s="75">
        <v>154</v>
      </c>
      <c r="K55" s="76">
        <v>6.53</v>
      </c>
      <c r="L55" s="75">
        <v>6070</v>
      </c>
      <c r="M55" s="75" t="s">
        <v>217</v>
      </c>
      <c r="N55" s="75" t="s">
        <v>213</v>
      </c>
      <c r="O55" s="75" t="s">
        <v>214</v>
      </c>
      <c r="P55" s="75" t="s">
        <v>215</v>
      </c>
      <c r="Q55" s="79" t="s">
        <v>306</v>
      </c>
    </row>
    <row r="56" spans="1:17" s="20" customFormat="1" ht="42" customHeight="1" x14ac:dyDescent="0.2">
      <c r="A56" s="29" t="s">
        <v>91</v>
      </c>
      <c r="B56" s="92">
        <v>6762500</v>
      </c>
      <c r="C56" s="93">
        <v>8115000</v>
      </c>
      <c r="D56" s="74" t="s">
        <v>18</v>
      </c>
      <c r="E56" s="75" t="s">
        <v>211</v>
      </c>
      <c r="F56" s="75">
        <v>1</v>
      </c>
      <c r="G56" s="76">
        <v>13.98</v>
      </c>
      <c r="H56" s="77"/>
      <c r="I56" s="75">
        <v>292</v>
      </c>
      <c r="J56" s="75" t="s">
        <v>207</v>
      </c>
      <c r="K56" s="76">
        <v>7.22</v>
      </c>
      <c r="L56" s="75">
        <v>6005</v>
      </c>
      <c r="M56" s="75" t="s">
        <v>217</v>
      </c>
      <c r="N56" s="75" t="s">
        <v>213</v>
      </c>
      <c r="O56" s="75" t="s">
        <v>214</v>
      </c>
      <c r="P56" s="75" t="s">
        <v>215</v>
      </c>
      <c r="Q56" s="79" t="s">
        <v>307</v>
      </c>
    </row>
    <row r="57" spans="1:17" s="20" customFormat="1" ht="45.75" customHeight="1" x14ac:dyDescent="0.2">
      <c r="A57" s="29" t="s">
        <v>92</v>
      </c>
      <c r="B57" s="92">
        <v>6762500</v>
      </c>
      <c r="C57" s="93">
        <v>8115000</v>
      </c>
      <c r="D57" s="74" t="s">
        <v>18</v>
      </c>
      <c r="E57" s="75" t="s">
        <v>211</v>
      </c>
      <c r="F57" s="75">
        <v>1</v>
      </c>
      <c r="G57" s="76">
        <v>13.425000000000001</v>
      </c>
      <c r="H57" s="77"/>
      <c r="I57" s="75">
        <v>300</v>
      </c>
      <c r="J57" s="75">
        <v>154</v>
      </c>
      <c r="K57" s="76">
        <v>6.53</v>
      </c>
      <c r="L57" s="75">
        <v>6070</v>
      </c>
      <c r="M57" s="75" t="s">
        <v>217</v>
      </c>
      <c r="N57" s="75" t="s">
        <v>213</v>
      </c>
      <c r="O57" s="75" t="s">
        <v>214</v>
      </c>
      <c r="P57" s="75" t="s">
        <v>215</v>
      </c>
      <c r="Q57" s="79" t="s">
        <v>308</v>
      </c>
    </row>
    <row r="58" spans="1:17" s="20" customFormat="1" ht="42.75" customHeight="1" x14ac:dyDescent="0.2">
      <c r="A58" s="29" t="s">
        <v>93</v>
      </c>
      <c r="B58" s="92">
        <v>6987100</v>
      </c>
      <c r="C58" s="93">
        <v>8384520</v>
      </c>
      <c r="D58" s="74" t="s">
        <v>18</v>
      </c>
      <c r="E58" s="75" t="s">
        <v>211</v>
      </c>
      <c r="F58" s="75">
        <v>1</v>
      </c>
      <c r="G58" s="76">
        <v>13.39</v>
      </c>
      <c r="H58" s="77"/>
      <c r="I58" s="75">
        <v>300</v>
      </c>
      <c r="J58" s="75">
        <v>154</v>
      </c>
      <c r="K58" s="76">
        <v>6.53</v>
      </c>
      <c r="L58" s="75">
        <v>6305</v>
      </c>
      <c r="M58" s="75">
        <v>1</v>
      </c>
      <c r="N58" s="75" t="s">
        <v>213</v>
      </c>
      <c r="O58" s="75" t="s">
        <v>214</v>
      </c>
      <c r="P58" s="75" t="s">
        <v>217</v>
      </c>
      <c r="Q58" s="79" t="s">
        <v>309</v>
      </c>
    </row>
    <row r="59" spans="1:17" s="20" customFormat="1" ht="33.75" customHeight="1" x14ac:dyDescent="0.2">
      <c r="A59" s="29" t="s">
        <v>95</v>
      </c>
      <c r="B59" s="92">
        <v>7237600</v>
      </c>
      <c r="C59" s="93">
        <v>8685120</v>
      </c>
      <c r="D59" s="74" t="s">
        <v>18</v>
      </c>
      <c r="E59" s="75" t="s">
        <v>211</v>
      </c>
      <c r="F59" s="75">
        <v>1</v>
      </c>
      <c r="G59" s="76">
        <v>13.375</v>
      </c>
      <c r="H59" s="77"/>
      <c r="I59" s="75">
        <v>300</v>
      </c>
      <c r="J59" s="75" t="s">
        <v>212</v>
      </c>
      <c r="K59" s="76">
        <v>5.94</v>
      </c>
      <c r="L59" s="75">
        <v>7035</v>
      </c>
      <c r="M59" s="75">
        <v>1</v>
      </c>
      <c r="N59" s="75" t="s">
        <v>213</v>
      </c>
      <c r="O59" s="75" t="s">
        <v>214</v>
      </c>
      <c r="P59" s="75" t="s">
        <v>215</v>
      </c>
      <c r="Q59" s="79" t="s">
        <v>310</v>
      </c>
    </row>
    <row r="60" spans="1:17" s="20" customFormat="1" ht="34.5" customHeight="1" x14ac:dyDescent="0.2">
      <c r="A60" s="29" t="s">
        <v>96</v>
      </c>
      <c r="B60" s="92">
        <v>6815300</v>
      </c>
      <c r="C60" s="93">
        <v>8178360</v>
      </c>
      <c r="D60" s="74" t="s">
        <v>18</v>
      </c>
      <c r="E60" s="75" t="s">
        <v>211</v>
      </c>
      <c r="F60" s="75">
        <v>1</v>
      </c>
      <c r="G60" s="76">
        <v>13.255000000000001</v>
      </c>
      <c r="H60" s="77"/>
      <c r="I60" s="75">
        <v>300</v>
      </c>
      <c r="J60" s="75">
        <v>154</v>
      </c>
      <c r="K60" s="76">
        <v>6.53</v>
      </c>
      <c r="L60" s="75">
        <v>7035</v>
      </c>
      <c r="M60" s="75">
        <v>1</v>
      </c>
      <c r="N60" s="75" t="s">
        <v>311</v>
      </c>
      <c r="O60" s="75" t="s">
        <v>214</v>
      </c>
      <c r="P60" s="75" t="s">
        <v>215</v>
      </c>
      <c r="Q60" s="79" t="s">
        <v>312</v>
      </c>
    </row>
    <row r="61" spans="1:17" s="20" customFormat="1" ht="32.25" customHeight="1" x14ac:dyDescent="0.2">
      <c r="A61" s="29" t="s">
        <v>97</v>
      </c>
      <c r="B61" s="92">
        <v>6803300</v>
      </c>
      <c r="C61" s="93">
        <v>8163960</v>
      </c>
      <c r="D61" s="74" t="s">
        <v>18</v>
      </c>
      <c r="E61" s="75" t="s">
        <v>211</v>
      </c>
      <c r="F61" s="75">
        <v>1</v>
      </c>
      <c r="G61" s="76">
        <v>13.305</v>
      </c>
      <c r="H61" s="77"/>
      <c r="I61" s="75">
        <v>300</v>
      </c>
      <c r="J61" s="75">
        <v>154</v>
      </c>
      <c r="K61" s="76">
        <v>6.53</v>
      </c>
      <c r="L61" s="75">
        <v>7210</v>
      </c>
      <c r="M61" s="75" t="s">
        <v>217</v>
      </c>
      <c r="N61" s="75" t="s">
        <v>311</v>
      </c>
      <c r="O61" s="75" t="s">
        <v>214</v>
      </c>
      <c r="P61" s="75" t="s">
        <v>215</v>
      </c>
      <c r="Q61" s="79" t="s">
        <v>313</v>
      </c>
    </row>
    <row r="62" spans="1:17" s="20" customFormat="1" ht="42.75" customHeight="1" x14ac:dyDescent="0.2">
      <c r="A62" s="29" t="s">
        <v>98</v>
      </c>
      <c r="B62" s="92">
        <v>6841600</v>
      </c>
      <c r="C62" s="93">
        <v>8209920</v>
      </c>
      <c r="D62" s="74" t="s">
        <v>18</v>
      </c>
      <c r="E62" s="75" t="s">
        <v>211</v>
      </c>
      <c r="F62" s="75">
        <v>1</v>
      </c>
      <c r="G62" s="76">
        <v>13.875</v>
      </c>
      <c r="H62" s="77"/>
      <c r="I62" s="75">
        <v>292</v>
      </c>
      <c r="J62" s="75" t="s">
        <v>212</v>
      </c>
      <c r="K62" s="76">
        <v>7.22</v>
      </c>
      <c r="L62" s="75">
        <v>7675</v>
      </c>
      <c r="M62" s="75" t="s">
        <v>217</v>
      </c>
      <c r="N62" s="75" t="s">
        <v>213</v>
      </c>
      <c r="O62" s="75" t="s">
        <v>214</v>
      </c>
      <c r="P62" s="75" t="s">
        <v>215</v>
      </c>
      <c r="Q62" s="79" t="s">
        <v>314</v>
      </c>
    </row>
    <row r="63" spans="1:17" s="20" customFormat="1" ht="54.75" customHeight="1" x14ac:dyDescent="0.2">
      <c r="A63" s="29" t="s">
        <v>100</v>
      </c>
      <c r="B63" s="92">
        <v>7268500</v>
      </c>
      <c r="C63" s="93">
        <v>8722200</v>
      </c>
      <c r="D63" s="74" t="s">
        <v>18</v>
      </c>
      <c r="E63" s="75" t="s">
        <v>211</v>
      </c>
      <c r="F63" s="75">
        <v>1</v>
      </c>
      <c r="G63" s="76">
        <v>13.425000000000001</v>
      </c>
      <c r="H63" s="77"/>
      <c r="I63" s="75">
        <v>292</v>
      </c>
      <c r="J63" s="75" t="s">
        <v>212</v>
      </c>
      <c r="K63" s="76">
        <v>7.22</v>
      </c>
      <c r="L63" s="75">
        <v>5700</v>
      </c>
      <c r="M63" s="75" t="s">
        <v>217</v>
      </c>
      <c r="N63" s="75" t="s">
        <v>213</v>
      </c>
      <c r="O63" s="75">
        <v>350</v>
      </c>
      <c r="P63" s="75" t="s">
        <v>215</v>
      </c>
      <c r="Q63" s="79" t="s">
        <v>316</v>
      </c>
    </row>
    <row r="64" spans="1:17" s="20" customFormat="1" ht="43.5" customHeight="1" x14ac:dyDescent="0.2">
      <c r="A64" s="29" t="s">
        <v>101</v>
      </c>
      <c r="B64" s="92">
        <v>6725500</v>
      </c>
      <c r="C64" s="93">
        <v>8070600</v>
      </c>
      <c r="D64" s="74" t="s">
        <v>18</v>
      </c>
      <c r="E64" s="75" t="s">
        <v>211</v>
      </c>
      <c r="F64" s="75">
        <v>1</v>
      </c>
      <c r="G64" s="76">
        <v>14.244999999999999</v>
      </c>
      <c r="H64" s="77"/>
      <c r="I64" s="75">
        <v>292</v>
      </c>
      <c r="J64" s="75" t="s">
        <v>212</v>
      </c>
      <c r="K64" s="76">
        <v>7.22</v>
      </c>
      <c r="L64" s="75">
        <v>5520</v>
      </c>
      <c r="M64" s="75">
        <v>1</v>
      </c>
      <c r="N64" s="75" t="s">
        <v>213</v>
      </c>
      <c r="O64" s="75">
        <v>210</v>
      </c>
      <c r="P64" s="75" t="s">
        <v>217</v>
      </c>
      <c r="Q64" s="79" t="s">
        <v>304</v>
      </c>
    </row>
    <row r="65" spans="1:19" s="20" customFormat="1" ht="30.75" customHeight="1" x14ac:dyDescent="0.2">
      <c r="A65" s="29" t="s">
        <v>102</v>
      </c>
      <c r="B65" s="92">
        <v>6725500</v>
      </c>
      <c r="C65" s="93">
        <v>8070600</v>
      </c>
      <c r="D65" s="74" t="s">
        <v>18</v>
      </c>
      <c r="E65" s="75" t="s">
        <v>211</v>
      </c>
      <c r="F65" s="75">
        <v>1</v>
      </c>
      <c r="G65" s="76">
        <v>13.62</v>
      </c>
      <c r="H65" s="77"/>
      <c r="I65" s="75">
        <v>300</v>
      </c>
      <c r="J65" s="75">
        <v>154</v>
      </c>
      <c r="K65" s="76">
        <v>6.53</v>
      </c>
      <c r="L65" s="75">
        <v>5500</v>
      </c>
      <c r="M65" s="75">
        <v>1</v>
      </c>
      <c r="N65" s="75" t="s">
        <v>213</v>
      </c>
      <c r="O65" s="75">
        <v>210</v>
      </c>
      <c r="P65" s="75" t="s">
        <v>217</v>
      </c>
      <c r="Q65" s="79" t="s">
        <v>310</v>
      </c>
    </row>
    <row r="66" spans="1:19" s="20" customFormat="1" ht="46.5" customHeight="1" x14ac:dyDescent="0.2">
      <c r="A66" s="29" t="s">
        <v>104</v>
      </c>
      <c r="B66" s="92">
        <v>4507300</v>
      </c>
      <c r="C66" s="93">
        <v>5408760</v>
      </c>
      <c r="D66" s="74" t="s">
        <v>18</v>
      </c>
      <c r="E66" s="75" t="s">
        <v>206</v>
      </c>
      <c r="F66" s="75">
        <v>2</v>
      </c>
      <c r="G66" s="76">
        <v>9.68</v>
      </c>
      <c r="H66" s="77"/>
      <c r="I66" s="75">
        <v>242</v>
      </c>
      <c r="J66" s="75" t="s">
        <v>212</v>
      </c>
      <c r="K66" s="76">
        <v>6.53</v>
      </c>
      <c r="L66" s="75">
        <v>4920</v>
      </c>
      <c r="M66" s="75" t="s">
        <v>217</v>
      </c>
      <c r="N66" s="75" t="s">
        <v>218</v>
      </c>
      <c r="O66" s="75">
        <v>350</v>
      </c>
      <c r="P66" s="75" t="s">
        <v>217</v>
      </c>
      <c r="Q66" s="79" t="s">
        <v>318</v>
      </c>
    </row>
    <row r="67" spans="1:19" s="20" customFormat="1" ht="55.5" customHeight="1" x14ac:dyDescent="0.2">
      <c r="A67" s="29" t="s">
        <v>105</v>
      </c>
      <c r="B67" s="92">
        <v>4609700</v>
      </c>
      <c r="C67" s="93">
        <v>5531640</v>
      </c>
      <c r="D67" s="74" t="s">
        <v>18</v>
      </c>
      <c r="E67" s="75" t="s">
        <v>206</v>
      </c>
      <c r="F67" s="75">
        <v>2</v>
      </c>
      <c r="G67" s="76">
        <v>9.9</v>
      </c>
      <c r="H67" s="77"/>
      <c r="I67" s="75">
        <v>242</v>
      </c>
      <c r="J67" s="75" t="s">
        <v>207</v>
      </c>
      <c r="K67" s="76">
        <v>6.53</v>
      </c>
      <c r="L67" s="75">
        <v>3585</v>
      </c>
      <c r="M67" s="75" t="s">
        <v>217</v>
      </c>
      <c r="N67" s="75" t="s">
        <v>232</v>
      </c>
      <c r="O67" s="75">
        <v>210</v>
      </c>
      <c r="P67" s="75" t="s">
        <v>217</v>
      </c>
      <c r="Q67" s="79" t="s">
        <v>319</v>
      </c>
    </row>
    <row r="68" spans="1:19" s="20" customFormat="1" ht="30" customHeight="1" x14ac:dyDescent="0.2">
      <c r="A68" s="29" t="s">
        <v>107</v>
      </c>
      <c r="B68" s="92">
        <v>5891200</v>
      </c>
      <c r="C68" s="93">
        <v>7069440</v>
      </c>
      <c r="D68" s="74" t="s">
        <v>18</v>
      </c>
      <c r="E68" s="75" t="s">
        <v>220</v>
      </c>
      <c r="F68" s="75">
        <v>1</v>
      </c>
      <c r="G68" s="76">
        <v>6.335</v>
      </c>
      <c r="H68" s="77"/>
      <c r="I68" s="75">
        <v>277</v>
      </c>
      <c r="J68" s="75" t="s">
        <v>212</v>
      </c>
      <c r="K68" s="76">
        <v>6.53</v>
      </c>
      <c r="L68" s="75">
        <v>5150</v>
      </c>
      <c r="M68" s="75" t="s">
        <v>217</v>
      </c>
      <c r="N68" s="75" t="s">
        <v>213</v>
      </c>
      <c r="O68" s="75" t="s">
        <v>222</v>
      </c>
      <c r="P68" s="75" t="s">
        <v>217</v>
      </c>
      <c r="Q68" s="79" t="s">
        <v>324</v>
      </c>
    </row>
    <row r="69" spans="1:19" s="20" customFormat="1" ht="58.5" customHeight="1" x14ac:dyDescent="0.2">
      <c r="A69" s="29" t="s">
        <v>108</v>
      </c>
      <c r="B69" s="92">
        <v>6132200</v>
      </c>
      <c r="C69" s="93">
        <v>7358640</v>
      </c>
      <c r="D69" s="74" t="s">
        <v>18</v>
      </c>
      <c r="E69" s="75" t="s">
        <v>220</v>
      </c>
      <c r="F69" s="75">
        <v>1</v>
      </c>
      <c r="G69" s="76">
        <v>6.3650000000000002</v>
      </c>
      <c r="H69" s="77"/>
      <c r="I69" s="75">
        <v>277</v>
      </c>
      <c r="J69" s="75" t="s">
        <v>212</v>
      </c>
      <c r="K69" s="76">
        <v>6.53</v>
      </c>
      <c r="L69" s="75">
        <v>5150</v>
      </c>
      <c r="M69" s="75" t="s">
        <v>217</v>
      </c>
      <c r="N69" s="75" t="s">
        <v>213</v>
      </c>
      <c r="O69" s="75" t="s">
        <v>222</v>
      </c>
      <c r="P69" s="75" t="s">
        <v>217</v>
      </c>
      <c r="Q69" s="79" t="s">
        <v>325</v>
      </c>
    </row>
    <row r="70" spans="1:19" s="20" customFormat="1" ht="40.5" customHeight="1" x14ac:dyDescent="0.2">
      <c r="A70" s="29" t="s">
        <v>109</v>
      </c>
      <c r="B70" s="92">
        <v>5935200</v>
      </c>
      <c r="C70" s="93">
        <v>7122240</v>
      </c>
      <c r="D70" s="74" t="s">
        <v>18</v>
      </c>
      <c r="E70" s="75" t="s">
        <v>220</v>
      </c>
      <c r="F70" s="75">
        <v>1</v>
      </c>
      <c r="G70" s="76">
        <v>6.335</v>
      </c>
      <c r="H70" s="77"/>
      <c r="I70" s="75">
        <v>277</v>
      </c>
      <c r="J70" s="75" t="s">
        <v>212</v>
      </c>
      <c r="K70" s="76">
        <v>6.53</v>
      </c>
      <c r="L70" s="75">
        <v>5150</v>
      </c>
      <c r="M70" s="75" t="s">
        <v>217</v>
      </c>
      <c r="N70" s="75" t="s">
        <v>213</v>
      </c>
      <c r="O70" s="75" t="s">
        <v>222</v>
      </c>
      <c r="P70" s="75" t="s">
        <v>217</v>
      </c>
      <c r="Q70" s="79" t="s">
        <v>326</v>
      </c>
    </row>
    <row r="71" spans="1:19" s="20" customFormat="1" ht="40.5" customHeight="1" x14ac:dyDescent="0.2">
      <c r="A71" s="29" t="s">
        <v>112</v>
      </c>
      <c r="B71" s="92">
        <v>6487500</v>
      </c>
      <c r="C71" s="27">
        <v>7785000</v>
      </c>
      <c r="D71" s="74" t="s">
        <v>18</v>
      </c>
      <c r="E71" s="75" t="s">
        <v>211</v>
      </c>
      <c r="F71" s="75">
        <v>1</v>
      </c>
      <c r="G71" s="76">
        <v>9.3650000000000002</v>
      </c>
      <c r="H71" s="77"/>
      <c r="I71" s="75">
        <v>277</v>
      </c>
      <c r="J71" s="75" t="s">
        <v>212</v>
      </c>
      <c r="K71" s="76">
        <v>6.53</v>
      </c>
      <c r="L71" s="75">
        <v>5755</v>
      </c>
      <c r="M71" s="75" t="s">
        <v>217</v>
      </c>
      <c r="N71" s="75" t="s">
        <v>213</v>
      </c>
      <c r="O71" s="75" t="s">
        <v>222</v>
      </c>
      <c r="P71" s="75" t="s">
        <v>217</v>
      </c>
      <c r="Q71" s="79" t="s">
        <v>326</v>
      </c>
    </row>
    <row r="72" spans="1:19" s="20" customFormat="1" ht="57" customHeight="1" x14ac:dyDescent="0.2">
      <c r="A72" s="29" t="s">
        <v>115</v>
      </c>
      <c r="B72" s="92">
        <v>6529100</v>
      </c>
      <c r="C72" s="93">
        <v>7834920</v>
      </c>
      <c r="D72" s="74" t="s">
        <v>18</v>
      </c>
      <c r="E72" s="75" t="s">
        <v>211</v>
      </c>
      <c r="F72" s="75">
        <v>1</v>
      </c>
      <c r="G72" s="76">
        <v>9.2550000000000008</v>
      </c>
      <c r="H72" s="77"/>
      <c r="I72" s="75">
        <v>277</v>
      </c>
      <c r="J72" s="75" t="s">
        <v>212</v>
      </c>
      <c r="K72" s="76">
        <v>6.53</v>
      </c>
      <c r="L72" s="75">
        <v>6495</v>
      </c>
      <c r="M72" s="75" t="s">
        <v>217</v>
      </c>
      <c r="N72" s="75" t="s">
        <v>213</v>
      </c>
      <c r="O72" s="75" t="s">
        <v>222</v>
      </c>
      <c r="P72" s="75" t="s">
        <v>217</v>
      </c>
      <c r="Q72" s="79" t="s">
        <v>331</v>
      </c>
      <c r="R72" s="21"/>
      <c r="S72" s="25"/>
    </row>
    <row r="73" spans="1:19" s="20" customFormat="1" ht="42.75" customHeight="1" x14ac:dyDescent="0.2">
      <c r="A73" s="29" t="s">
        <v>113</v>
      </c>
      <c r="B73" s="92">
        <v>6629500</v>
      </c>
      <c r="C73" s="27">
        <v>7955400</v>
      </c>
      <c r="D73" s="74" t="s">
        <v>18</v>
      </c>
      <c r="E73" s="75" t="s">
        <v>211</v>
      </c>
      <c r="F73" s="75">
        <v>1</v>
      </c>
      <c r="G73" s="76">
        <v>9.4849999999999994</v>
      </c>
      <c r="H73" s="77"/>
      <c r="I73" s="75">
        <v>277</v>
      </c>
      <c r="J73" s="75" t="s">
        <v>212</v>
      </c>
      <c r="K73" s="76">
        <v>6.53</v>
      </c>
      <c r="L73" s="75">
        <v>5200</v>
      </c>
      <c r="M73" s="75" t="s">
        <v>217</v>
      </c>
      <c r="N73" s="75" t="s">
        <v>213</v>
      </c>
      <c r="O73" s="75" t="s">
        <v>222</v>
      </c>
      <c r="P73" s="75" t="s">
        <v>217</v>
      </c>
      <c r="Q73" s="79" t="s">
        <v>329</v>
      </c>
    </row>
    <row r="74" spans="1:19" s="20" customFormat="1" ht="31.5" customHeight="1" x14ac:dyDescent="0.2">
      <c r="A74" s="29" t="s">
        <v>117</v>
      </c>
      <c r="B74" s="92">
        <v>4863200</v>
      </c>
      <c r="C74" s="93">
        <v>5835840</v>
      </c>
      <c r="D74" s="74" t="s">
        <v>18</v>
      </c>
      <c r="E74" s="75" t="s">
        <v>206</v>
      </c>
      <c r="F74" s="75">
        <v>2</v>
      </c>
      <c r="G74" s="76">
        <v>13.8</v>
      </c>
      <c r="H74" s="77"/>
      <c r="I74" s="75">
        <v>292</v>
      </c>
      <c r="J74" s="75" t="s">
        <v>212</v>
      </c>
      <c r="K74" s="76">
        <v>6.33</v>
      </c>
      <c r="L74" s="75">
        <v>4670</v>
      </c>
      <c r="M74" s="75" t="s">
        <v>256</v>
      </c>
      <c r="N74" s="75" t="s">
        <v>334</v>
      </c>
      <c r="O74" s="75">
        <v>210</v>
      </c>
      <c r="P74" s="75" t="s">
        <v>256</v>
      </c>
      <c r="Q74" s="79" t="s">
        <v>335</v>
      </c>
    </row>
    <row r="75" spans="1:19" s="20" customFormat="1" ht="45" customHeight="1" x14ac:dyDescent="0.2">
      <c r="A75" s="29" t="s">
        <v>118</v>
      </c>
      <c r="B75" s="92">
        <v>5034200</v>
      </c>
      <c r="C75" s="93">
        <v>6041040</v>
      </c>
      <c r="D75" s="74" t="s">
        <v>18</v>
      </c>
      <c r="E75" s="75" t="s">
        <v>206</v>
      </c>
      <c r="F75" s="75">
        <v>2</v>
      </c>
      <c r="G75" s="76">
        <v>13.955</v>
      </c>
      <c r="H75" s="77"/>
      <c r="I75" s="75">
        <v>301</v>
      </c>
      <c r="J75" s="75" t="s">
        <v>212</v>
      </c>
      <c r="K75" s="76">
        <v>6.33</v>
      </c>
      <c r="L75" s="75">
        <v>4670</v>
      </c>
      <c r="M75" s="75" t="s">
        <v>256</v>
      </c>
      <c r="N75" s="75" t="s">
        <v>334</v>
      </c>
      <c r="O75" s="75">
        <v>210</v>
      </c>
      <c r="P75" s="75" t="s">
        <v>256</v>
      </c>
      <c r="Q75" s="79" t="s">
        <v>336</v>
      </c>
    </row>
    <row r="76" spans="1:19" s="20" customFormat="1" ht="33.75" customHeight="1" x14ac:dyDescent="0.2">
      <c r="A76" s="29" t="s">
        <v>119</v>
      </c>
      <c r="B76" s="92">
        <v>4635200</v>
      </c>
      <c r="C76" s="93">
        <v>5562240</v>
      </c>
      <c r="D76" s="74" t="s">
        <v>18</v>
      </c>
      <c r="E76" s="75" t="s">
        <v>206</v>
      </c>
      <c r="F76" s="75">
        <v>2</v>
      </c>
      <c r="G76" s="76">
        <v>13.8</v>
      </c>
      <c r="H76" s="77"/>
      <c r="I76" s="75">
        <v>292</v>
      </c>
      <c r="J76" s="75">
        <v>154</v>
      </c>
      <c r="K76" s="76">
        <v>6.33</v>
      </c>
      <c r="L76" s="75">
        <v>4670</v>
      </c>
      <c r="M76" s="75" t="s">
        <v>256</v>
      </c>
      <c r="N76" s="75" t="s">
        <v>334</v>
      </c>
      <c r="O76" s="75">
        <v>210</v>
      </c>
      <c r="P76" s="75" t="s">
        <v>256</v>
      </c>
      <c r="Q76" s="79" t="s">
        <v>337</v>
      </c>
    </row>
    <row r="77" spans="1:19" s="20" customFormat="1" ht="42.75" customHeight="1" x14ac:dyDescent="0.2">
      <c r="A77" s="29" t="s">
        <v>121</v>
      </c>
      <c r="B77" s="92">
        <v>4873200</v>
      </c>
      <c r="C77" s="93">
        <v>5847840</v>
      </c>
      <c r="D77" s="74" t="s">
        <v>18</v>
      </c>
      <c r="E77" s="75" t="s">
        <v>206</v>
      </c>
      <c r="F77" s="75">
        <v>2</v>
      </c>
      <c r="G77" s="76">
        <v>13.8</v>
      </c>
      <c r="H77" s="77"/>
      <c r="I77" s="75">
        <v>292</v>
      </c>
      <c r="J77" s="75" t="s">
        <v>212</v>
      </c>
      <c r="K77" s="76">
        <v>6.33</v>
      </c>
      <c r="L77" s="75">
        <v>4670</v>
      </c>
      <c r="M77" s="75" t="s">
        <v>256</v>
      </c>
      <c r="N77" s="75" t="s">
        <v>334</v>
      </c>
      <c r="O77" s="75">
        <v>210</v>
      </c>
      <c r="P77" s="75" t="s">
        <v>256</v>
      </c>
      <c r="Q77" s="79" t="s">
        <v>339</v>
      </c>
    </row>
    <row r="78" spans="1:19" s="20" customFormat="1" ht="43.5" customHeight="1" x14ac:dyDescent="0.2">
      <c r="A78" s="29" t="s">
        <v>124</v>
      </c>
      <c r="B78" s="92">
        <v>9706600</v>
      </c>
      <c r="C78" s="93">
        <v>11647920</v>
      </c>
      <c r="D78" s="74" t="s">
        <v>18</v>
      </c>
      <c r="E78" s="75" t="s">
        <v>342</v>
      </c>
      <c r="F78" s="75">
        <v>1</v>
      </c>
      <c r="G78" s="76">
        <v>16.600000000000001</v>
      </c>
      <c r="H78" s="77"/>
      <c r="I78" s="75">
        <v>360</v>
      </c>
      <c r="J78" s="75" t="s">
        <v>248</v>
      </c>
      <c r="K78" s="76">
        <v>5.94</v>
      </c>
      <c r="L78" s="75">
        <v>6890</v>
      </c>
      <c r="M78" s="75">
        <v>1</v>
      </c>
      <c r="N78" s="75" t="s">
        <v>343</v>
      </c>
      <c r="O78" s="75" t="s">
        <v>214</v>
      </c>
      <c r="P78" s="75" t="s">
        <v>217</v>
      </c>
      <c r="Q78" s="79" t="s">
        <v>344</v>
      </c>
    </row>
    <row r="79" spans="1:19" s="20" customFormat="1" ht="54.75" customHeight="1" x14ac:dyDescent="0.2">
      <c r="A79" s="29" t="s">
        <v>125</v>
      </c>
      <c r="B79" s="92">
        <v>6149200</v>
      </c>
      <c r="C79" s="93">
        <v>7379040</v>
      </c>
      <c r="D79" s="74" t="s">
        <v>18</v>
      </c>
      <c r="E79" s="75" t="s">
        <v>226</v>
      </c>
      <c r="F79" s="75">
        <v>2</v>
      </c>
      <c r="G79" s="76">
        <v>14.87</v>
      </c>
      <c r="H79" s="77"/>
      <c r="I79" s="75">
        <v>292</v>
      </c>
      <c r="J79" s="75" t="s">
        <v>212</v>
      </c>
      <c r="K79" s="76">
        <v>5.94</v>
      </c>
      <c r="L79" s="75">
        <v>5760</v>
      </c>
      <c r="M79" s="75">
        <v>1</v>
      </c>
      <c r="N79" s="75" t="s">
        <v>232</v>
      </c>
      <c r="O79" s="75">
        <v>350</v>
      </c>
      <c r="P79" s="75" t="s">
        <v>209</v>
      </c>
      <c r="Q79" s="79" t="s">
        <v>345</v>
      </c>
    </row>
    <row r="80" spans="1:19" s="20" customFormat="1" ht="55.5" customHeight="1" x14ac:dyDescent="0.2">
      <c r="A80" s="29" t="s">
        <v>126</v>
      </c>
      <c r="B80" s="92">
        <v>6320200</v>
      </c>
      <c r="C80" s="93">
        <v>7584240</v>
      </c>
      <c r="D80" s="74" t="s">
        <v>18</v>
      </c>
      <c r="E80" s="75" t="s">
        <v>226</v>
      </c>
      <c r="F80" s="75">
        <v>2</v>
      </c>
      <c r="G80" s="76">
        <v>14.815</v>
      </c>
      <c r="H80" s="77"/>
      <c r="I80" s="75">
        <v>301</v>
      </c>
      <c r="J80" s="75" t="s">
        <v>212</v>
      </c>
      <c r="K80" s="76">
        <v>5.94</v>
      </c>
      <c r="L80" s="75">
        <v>5760</v>
      </c>
      <c r="M80" s="75">
        <v>1</v>
      </c>
      <c r="N80" s="75" t="s">
        <v>232</v>
      </c>
      <c r="O80" s="75">
        <v>350</v>
      </c>
      <c r="P80" s="75" t="s">
        <v>209</v>
      </c>
      <c r="Q80" s="79" t="s">
        <v>346</v>
      </c>
    </row>
    <row r="81" spans="1:19" s="20" customFormat="1" ht="54.75" customHeight="1" x14ac:dyDescent="0.2">
      <c r="A81" s="29" t="s">
        <v>128</v>
      </c>
      <c r="B81" s="92">
        <v>6352600</v>
      </c>
      <c r="C81" s="93">
        <v>7623120</v>
      </c>
      <c r="D81" s="74" t="s">
        <v>18</v>
      </c>
      <c r="E81" s="75" t="s">
        <v>226</v>
      </c>
      <c r="F81" s="75">
        <v>2</v>
      </c>
      <c r="G81" s="76">
        <v>17.75</v>
      </c>
      <c r="H81" s="77"/>
      <c r="I81" s="75">
        <v>292</v>
      </c>
      <c r="J81" s="75" t="s">
        <v>212</v>
      </c>
      <c r="K81" s="76">
        <v>5.94</v>
      </c>
      <c r="L81" s="75">
        <v>5105</v>
      </c>
      <c r="M81" s="75">
        <v>1</v>
      </c>
      <c r="N81" s="75" t="s">
        <v>227</v>
      </c>
      <c r="O81" s="75">
        <v>500</v>
      </c>
      <c r="P81" s="75" t="s">
        <v>209</v>
      </c>
      <c r="Q81" s="79" t="s">
        <v>347</v>
      </c>
      <c r="R81" s="21"/>
      <c r="S81" s="25"/>
    </row>
    <row r="82" spans="1:19" s="20" customFormat="1" ht="54.75" customHeight="1" x14ac:dyDescent="0.2">
      <c r="A82" s="29" t="s">
        <v>129</v>
      </c>
      <c r="B82" s="92">
        <v>6523600</v>
      </c>
      <c r="C82" s="93">
        <v>7828320</v>
      </c>
      <c r="D82" s="74" t="s">
        <v>18</v>
      </c>
      <c r="E82" s="75" t="s">
        <v>226</v>
      </c>
      <c r="F82" s="75">
        <v>2</v>
      </c>
      <c r="G82" s="76">
        <v>17.75</v>
      </c>
      <c r="H82" s="77"/>
      <c r="I82" s="75">
        <v>301</v>
      </c>
      <c r="J82" s="75" t="s">
        <v>212</v>
      </c>
      <c r="K82" s="76">
        <v>5.94</v>
      </c>
      <c r="L82" s="75">
        <v>5105</v>
      </c>
      <c r="M82" s="75">
        <v>1</v>
      </c>
      <c r="N82" s="75" t="s">
        <v>227</v>
      </c>
      <c r="O82" s="75">
        <v>500</v>
      </c>
      <c r="P82" s="75" t="s">
        <v>209</v>
      </c>
      <c r="Q82" s="79" t="s">
        <v>348</v>
      </c>
      <c r="R82" s="21"/>
      <c r="S82" s="25"/>
    </row>
    <row r="83" spans="1:19" s="20" customFormat="1" ht="44.25" customHeight="1" x14ac:dyDescent="0.2">
      <c r="A83" s="29" t="s">
        <v>131</v>
      </c>
      <c r="B83" s="92">
        <v>6170600</v>
      </c>
      <c r="C83" s="27">
        <v>7404720</v>
      </c>
      <c r="D83" s="74" t="s">
        <v>18</v>
      </c>
      <c r="E83" s="75" t="s">
        <v>226</v>
      </c>
      <c r="F83" s="75">
        <v>2</v>
      </c>
      <c r="G83" s="76">
        <v>17.739999999999998</v>
      </c>
      <c r="H83" s="77"/>
      <c r="I83" s="75">
        <v>292</v>
      </c>
      <c r="J83" s="75" t="s">
        <v>212</v>
      </c>
      <c r="K83" s="76">
        <v>5.94</v>
      </c>
      <c r="L83" s="75">
        <v>5780</v>
      </c>
      <c r="M83" s="75" t="s">
        <v>217</v>
      </c>
      <c r="N83" s="75" t="s">
        <v>227</v>
      </c>
      <c r="O83" s="75">
        <v>350</v>
      </c>
      <c r="P83" s="75" t="s">
        <v>209</v>
      </c>
      <c r="Q83" s="79" t="s">
        <v>350</v>
      </c>
    </row>
    <row r="84" spans="1:19" s="20" customFormat="1" ht="43.5" customHeight="1" x14ac:dyDescent="0.2">
      <c r="A84" s="29" t="s">
        <v>132</v>
      </c>
      <c r="B84" s="92">
        <v>6341600</v>
      </c>
      <c r="C84" s="27">
        <v>7609920</v>
      </c>
      <c r="D84" s="74" t="s">
        <v>18</v>
      </c>
      <c r="E84" s="75" t="s">
        <v>226</v>
      </c>
      <c r="F84" s="75">
        <v>2</v>
      </c>
      <c r="G84" s="76">
        <v>17.684999999999999</v>
      </c>
      <c r="H84" s="77"/>
      <c r="I84" s="75">
        <v>301</v>
      </c>
      <c r="J84" s="75" t="s">
        <v>212</v>
      </c>
      <c r="K84" s="76">
        <v>5.94</v>
      </c>
      <c r="L84" s="75">
        <v>5780</v>
      </c>
      <c r="M84" s="75" t="s">
        <v>217</v>
      </c>
      <c r="N84" s="75" t="s">
        <v>227</v>
      </c>
      <c r="O84" s="75">
        <v>350</v>
      </c>
      <c r="P84" s="75" t="s">
        <v>209</v>
      </c>
      <c r="Q84" s="79" t="s">
        <v>351</v>
      </c>
    </row>
    <row r="85" spans="1:19" s="20" customFormat="1" ht="42.75" customHeight="1" x14ac:dyDescent="0.2">
      <c r="A85" s="29" t="s">
        <v>133</v>
      </c>
      <c r="B85" s="92">
        <v>6100200</v>
      </c>
      <c r="C85" s="27">
        <v>7320240</v>
      </c>
      <c r="D85" s="74" t="s">
        <v>18</v>
      </c>
      <c r="E85" s="75" t="s">
        <v>226</v>
      </c>
      <c r="F85" s="75">
        <v>2</v>
      </c>
      <c r="G85" s="76">
        <v>15.14</v>
      </c>
      <c r="H85" s="77"/>
      <c r="I85" s="75">
        <v>292</v>
      </c>
      <c r="J85" s="75" t="s">
        <v>212</v>
      </c>
      <c r="K85" s="76">
        <v>5.94</v>
      </c>
      <c r="L85" s="75">
        <v>5780</v>
      </c>
      <c r="M85" s="75" t="s">
        <v>217</v>
      </c>
      <c r="N85" s="75" t="s">
        <v>232</v>
      </c>
      <c r="O85" s="75">
        <v>350</v>
      </c>
      <c r="P85" s="75" t="s">
        <v>209</v>
      </c>
      <c r="Q85" s="79" t="s">
        <v>352</v>
      </c>
    </row>
    <row r="86" spans="1:19" s="20" customFormat="1" ht="58.5" customHeight="1" x14ac:dyDescent="0.2">
      <c r="A86" s="29" t="s">
        <v>135</v>
      </c>
      <c r="B86" s="92">
        <v>6319600</v>
      </c>
      <c r="C86" s="90">
        <v>7583520</v>
      </c>
      <c r="D86" s="74" t="s">
        <v>18</v>
      </c>
      <c r="E86" s="75" t="s">
        <v>226</v>
      </c>
      <c r="F86" s="75">
        <v>2</v>
      </c>
      <c r="G86" s="76">
        <v>17.399999999999999</v>
      </c>
      <c r="H86" s="77"/>
      <c r="I86" s="75">
        <v>292</v>
      </c>
      <c r="J86" s="75" t="s">
        <v>212</v>
      </c>
      <c r="K86" s="76">
        <v>5.94</v>
      </c>
      <c r="L86" s="75">
        <v>7020</v>
      </c>
      <c r="M86" s="75">
        <v>1</v>
      </c>
      <c r="N86" s="75" t="s">
        <v>227</v>
      </c>
      <c r="O86" s="75">
        <v>350</v>
      </c>
      <c r="P86" s="75" t="s">
        <v>209</v>
      </c>
      <c r="Q86" s="79" t="s">
        <v>354</v>
      </c>
    </row>
    <row r="87" spans="1:19" s="20" customFormat="1" ht="60" customHeight="1" x14ac:dyDescent="0.2">
      <c r="A87" s="29" t="s">
        <v>136</v>
      </c>
      <c r="B87" s="92">
        <v>6490600</v>
      </c>
      <c r="C87" s="90">
        <v>7788720</v>
      </c>
      <c r="D87" s="74" t="s">
        <v>18</v>
      </c>
      <c r="E87" s="75" t="s">
        <v>226</v>
      </c>
      <c r="F87" s="75">
        <v>2</v>
      </c>
      <c r="G87" s="76">
        <v>17.344999999999999</v>
      </c>
      <c r="H87" s="77"/>
      <c r="I87" s="75">
        <v>301</v>
      </c>
      <c r="J87" s="75" t="s">
        <v>212</v>
      </c>
      <c r="K87" s="76">
        <v>5.94</v>
      </c>
      <c r="L87" s="75">
        <v>7020</v>
      </c>
      <c r="M87" s="75">
        <v>1</v>
      </c>
      <c r="N87" s="75" t="s">
        <v>227</v>
      </c>
      <c r="O87" s="75">
        <v>350</v>
      </c>
      <c r="P87" s="75" t="s">
        <v>209</v>
      </c>
      <c r="Q87" s="79" t="s">
        <v>355</v>
      </c>
    </row>
    <row r="88" spans="1:19" s="20" customFormat="1" ht="42" customHeight="1" x14ac:dyDescent="0.2">
      <c r="A88" s="29" t="s">
        <v>142</v>
      </c>
      <c r="B88" s="92">
        <v>6171600</v>
      </c>
      <c r="C88" s="93">
        <v>7405920</v>
      </c>
      <c r="D88" s="74" t="s">
        <v>18</v>
      </c>
      <c r="E88" s="75" t="s">
        <v>226</v>
      </c>
      <c r="F88" s="75">
        <v>2</v>
      </c>
      <c r="G88" s="76">
        <v>17.899999999999999</v>
      </c>
      <c r="H88" s="77"/>
      <c r="I88" s="75">
        <v>292</v>
      </c>
      <c r="J88" s="75" t="s">
        <v>212</v>
      </c>
      <c r="K88" s="76">
        <v>5.43</v>
      </c>
      <c r="L88" s="75">
        <v>5780</v>
      </c>
      <c r="M88" s="75" t="s">
        <v>217</v>
      </c>
      <c r="N88" s="75" t="s">
        <v>227</v>
      </c>
      <c r="O88" s="75">
        <v>210</v>
      </c>
      <c r="P88" s="75" t="s">
        <v>217</v>
      </c>
      <c r="Q88" s="79" t="s">
        <v>360</v>
      </c>
    </row>
    <row r="89" spans="1:19" s="20" customFormat="1" ht="44.25" customHeight="1" x14ac:dyDescent="0.2">
      <c r="A89" s="29" t="s">
        <v>143</v>
      </c>
      <c r="B89" s="92">
        <v>6301600</v>
      </c>
      <c r="C89" s="93">
        <v>7561920</v>
      </c>
      <c r="D89" s="74" t="s">
        <v>18</v>
      </c>
      <c r="E89" s="75" t="s">
        <v>226</v>
      </c>
      <c r="F89" s="75">
        <v>2</v>
      </c>
      <c r="G89" s="76">
        <v>17.635000000000002</v>
      </c>
      <c r="H89" s="77"/>
      <c r="I89" s="75">
        <v>292</v>
      </c>
      <c r="J89" s="75" t="s">
        <v>212</v>
      </c>
      <c r="K89" s="76">
        <v>5.43</v>
      </c>
      <c r="L89" s="75">
        <v>5780</v>
      </c>
      <c r="M89" s="75" t="s">
        <v>217</v>
      </c>
      <c r="N89" s="75" t="s">
        <v>227</v>
      </c>
      <c r="O89" s="75">
        <v>350</v>
      </c>
      <c r="P89" s="75" t="s">
        <v>217</v>
      </c>
      <c r="Q89" s="79" t="s">
        <v>361</v>
      </c>
    </row>
    <row r="90" spans="1:19" s="20" customFormat="1" ht="57" customHeight="1" x14ac:dyDescent="0.2">
      <c r="A90" s="29" t="s">
        <v>144</v>
      </c>
      <c r="B90" s="92">
        <v>6540400</v>
      </c>
      <c r="C90" s="93">
        <v>7848480</v>
      </c>
      <c r="D90" s="74" t="s">
        <v>18</v>
      </c>
      <c r="E90" s="75" t="s">
        <v>226</v>
      </c>
      <c r="F90" s="75">
        <v>2</v>
      </c>
      <c r="G90" s="76">
        <v>16</v>
      </c>
      <c r="H90" s="77"/>
      <c r="I90" s="75">
        <v>292</v>
      </c>
      <c r="J90" s="75" t="s">
        <v>212</v>
      </c>
      <c r="K90" s="76">
        <v>5.94</v>
      </c>
      <c r="L90" s="75">
        <v>7560</v>
      </c>
      <c r="M90" s="75">
        <v>1</v>
      </c>
      <c r="N90" s="75" t="s">
        <v>227</v>
      </c>
      <c r="O90" s="75">
        <v>500</v>
      </c>
      <c r="P90" s="75" t="s">
        <v>209</v>
      </c>
      <c r="Q90" s="79" t="s">
        <v>362</v>
      </c>
    </row>
    <row r="91" spans="1:19" s="20" customFormat="1" ht="59.25" customHeight="1" x14ac:dyDescent="0.2">
      <c r="A91" s="29" t="s">
        <v>145</v>
      </c>
      <c r="B91" s="92">
        <v>6702400</v>
      </c>
      <c r="C91" s="93">
        <v>8042880</v>
      </c>
      <c r="D91" s="74" t="s">
        <v>18</v>
      </c>
      <c r="E91" s="75" t="s">
        <v>226</v>
      </c>
      <c r="F91" s="75">
        <v>2</v>
      </c>
      <c r="G91" s="76">
        <v>16</v>
      </c>
      <c r="H91" s="77"/>
      <c r="I91" s="75">
        <v>292</v>
      </c>
      <c r="J91" s="75" t="s">
        <v>212</v>
      </c>
      <c r="K91" s="76">
        <v>5.94</v>
      </c>
      <c r="L91" s="75">
        <v>7560</v>
      </c>
      <c r="M91" s="75">
        <v>1</v>
      </c>
      <c r="N91" s="75" t="s">
        <v>227</v>
      </c>
      <c r="O91" s="75">
        <v>500</v>
      </c>
      <c r="P91" s="75" t="s">
        <v>209</v>
      </c>
      <c r="Q91" s="79" t="s">
        <v>363</v>
      </c>
    </row>
    <row r="92" spans="1:19" s="20" customFormat="1" ht="59.25" customHeight="1" x14ac:dyDescent="0.2">
      <c r="A92" s="29" t="s">
        <v>147</v>
      </c>
      <c r="B92" s="92">
        <v>5976400</v>
      </c>
      <c r="C92" s="93">
        <v>7171680</v>
      </c>
      <c r="D92" s="74" t="s">
        <v>18</v>
      </c>
      <c r="E92" s="75" t="s">
        <v>226</v>
      </c>
      <c r="F92" s="75">
        <v>2</v>
      </c>
      <c r="G92" s="76">
        <v>17.2</v>
      </c>
      <c r="H92" s="77"/>
      <c r="I92" s="75">
        <v>390</v>
      </c>
      <c r="J92" s="75" t="s">
        <v>365</v>
      </c>
      <c r="K92" s="76">
        <v>4.33</v>
      </c>
      <c r="L92" s="75">
        <v>7660</v>
      </c>
      <c r="M92" s="75">
        <v>1</v>
      </c>
      <c r="N92" s="75" t="s">
        <v>287</v>
      </c>
      <c r="O92" s="75">
        <v>400</v>
      </c>
      <c r="P92" s="75" t="s">
        <v>298</v>
      </c>
      <c r="Q92" s="79" t="s">
        <v>366</v>
      </c>
    </row>
    <row r="93" spans="1:19" s="19" customFormat="1" ht="45.75" customHeight="1" x14ac:dyDescent="0.2">
      <c r="A93" s="31" t="s">
        <v>153</v>
      </c>
      <c r="B93" s="92">
        <v>6594000</v>
      </c>
      <c r="C93" s="94">
        <v>7912800</v>
      </c>
      <c r="D93" s="74" t="s">
        <v>18</v>
      </c>
      <c r="E93" s="75" t="s">
        <v>226</v>
      </c>
      <c r="F93" s="75">
        <v>2</v>
      </c>
      <c r="G93" s="76">
        <v>23.2</v>
      </c>
      <c r="H93" s="77"/>
      <c r="I93" s="75">
        <v>292</v>
      </c>
      <c r="J93" s="75" t="s">
        <v>212</v>
      </c>
      <c r="K93" s="76">
        <v>6.33</v>
      </c>
      <c r="L93" s="75">
        <v>5580</v>
      </c>
      <c r="M93" s="75" t="s">
        <v>217</v>
      </c>
      <c r="N93" s="75" t="s">
        <v>334</v>
      </c>
      <c r="O93" s="75">
        <v>350</v>
      </c>
      <c r="P93" s="75" t="s">
        <v>217</v>
      </c>
      <c r="Q93" s="79" t="s">
        <v>372</v>
      </c>
    </row>
    <row r="94" spans="1:19" s="19" customFormat="1" ht="55.5" customHeight="1" x14ac:dyDescent="0.2">
      <c r="A94" s="31" t="s">
        <v>154</v>
      </c>
      <c r="B94" s="92">
        <v>6765000</v>
      </c>
      <c r="C94" s="94">
        <v>8118000</v>
      </c>
      <c r="D94" s="74" t="s">
        <v>18</v>
      </c>
      <c r="E94" s="75" t="s">
        <v>226</v>
      </c>
      <c r="F94" s="75">
        <v>2</v>
      </c>
      <c r="G94" s="76">
        <v>23.2</v>
      </c>
      <c r="H94" s="77"/>
      <c r="I94" s="75">
        <v>301</v>
      </c>
      <c r="J94" s="75" t="s">
        <v>212</v>
      </c>
      <c r="K94" s="76">
        <v>6.33</v>
      </c>
      <c r="L94" s="75">
        <v>5580</v>
      </c>
      <c r="M94" s="75" t="s">
        <v>217</v>
      </c>
      <c r="N94" s="75" t="s">
        <v>334</v>
      </c>
      <c r="O94" s="75">
        <v>350</v>
      </c>
      <c r="P94" s="75" t="s">
        <v>217</v>
      </c>
      <c r="Q94" s="79" t="s">
        <v>373</v>
      </c>
    </row>
    <row r="95" spans="1:19" s="19" customFormat="1" ht="54" customHeight="1" x14ac:dyDescent="0.2">
      <c r="A95" s="31" t="s">
        <v>155</v>
      </c>
      <c r="B95" s="92">
        <v>6947000</v>
      </c>
      <c r="C95" s="94">
        <v>8336400</v>
      </c>
      <c r="D95" s="74" t="s">
        <v>18</v>
      </c>
      <c r="E95" s="75" t="s">
        <v>226</v>
      </c>
      <c r="F95" s="75">
        <v>2</v>
      </c>
      <c r="G95" s="76">
        <v>23.175000000000001</v>
      </c>
      <c r="H95" s="77"/>
      <c r="I95" s="75">
        <v>400</v>
      </c>
      <c r="J95" s="75" t="s">
        <v>248</v>
      </c>
      <c r="K95" s="76">
        <v>5.1100000000000003</v>
      </c>
      <c r="L95" s="75">
        <v>7680</v>
      </c>
      <c r="M95" s="75" t="s">
        <v>217</v>
      </c>
      <c r="N95" s="75" t="s">
        <v>334</v>
      </c>
      <c r="O95" s="75">
        <v>350</v>
      </c>
      <c r="P95" s="75" t="s">
        <v>209</v>
      </c>
      <c r="Q95" s="79" t="s">
        <v>374</v>
      </c>
    </row>
    <row r="96" spans="1:19" s="19" customFormat="1" ht="46.5" customHeight="1" x14ac:dyDescent="0.2">
      <c r="A96" s="31" t="s">
        <v>149</v>
      </c>
      <c r="B96" s="92">
        <v>6919000</v>
      </c>
      <c r="C96" s="94">
        <v>8302800</v>
      </c>
      <c r="D96" s="74" t="s">
        <v>18</v>
      </c>
      <c r="E96" s="75" t="s">
        <v>226</v>
      </c>
      <c r="F96" s="75">
        <v>2</v>
      </c>
      <c r="G96" s="76">
        <v>23.475000000000001</v>
      </c>
      <c r="H96" s="77"/>
      <c r="I96" s="75">
        <v>390</v>
      </c>
      <c r="J96" s="75" t="s">
        <v>248</v>
      </c>
      <c r="K96" s="76">
        <v>5.1100000000000003</v>
      </c>
      <c r="L96" s="75">
        <v>5580</v>
      </c>
      <c r="M96" s="75" t="s">
        <v>217</v>
      </c>
      <c r="N96" s="75" t="s">
        <v>332</v>
      </c>
      <c r="O96" s="75">
        <v>350</v>
      </c>
      <c r="P96" s="75" t="s">
        <v>217</v>
      </c>
      <c r="Q96" s="79" t="s">
        <v>368</v>
      </c>
      <c r="R96" s="21"/>
      <c r="S96" s="25"/>
    </row>
    <row r="97" spans="1:19" s="19" customFormat="1" ht="56.25" customHeight="1" x14ac:dyDescent="0.2">
      <c r="A97" s="31" t="s">
        <v>148</v>
      </c>
      <c r="B97" s="92">
        <v>7081000</v>
      </c>
      <c r="C97" s="94">
        <v>8497200</v>
      </c>
      <c r="D97" s="74" t="s">
        <v>18</v>
      </c>
      <c r="E97" s="75" t="s">
        <v>226</v>
      </c>
      <c r="F97" s="75">
        <v>2</v>
      </c>
      <c r="G97" s="76">
        <v>23.475000000000001</v>
      </c>
      <c r="H97" s="77"/>
      <c r="I97" s="75">
        <v>390</v>
      </c>
      <c r="J97" s="75" t="s">
        <v>248</v>
      </c>
      <c r="K97" s="76">
        <v>5.1100000000000003</v>
      </c>
      <c r="L97" s="75">
        <v>5580</v>
      </c>
      <c r="M97" s="75" t="s">
        <v>217</v>
      </c>
      <c r="N97" s="75" t="s">
        <v>332</v>
      </c>
      <c r="O97" s="75">
        <v>350</v>
      </c>
      <c r="P97" s="75" t="s">
        <v>217</v>
      </c>
      <c r="Q97" s="79" t="s">
        <v>367</v>
      </c>
      <c r="R97" s="21"/>
      <c r="S97" s="25"/>
    </row>
    <row r="98" spans="1:19" s="19" customFormat="1" ht="56.25" customHeight="1" x14ac:dyDescent="0.2">
      <c r="A98" s="31" t="s">
        <v>156</v>
      </c>
      <c r="B98" s="92">
        <v>6329000</v>
      </c>
      <c r="C98" s="94">
        <v>7594800</v>
      </c>
      <c r="D98" s="74" t="s">
        <v>18</v>
      </c>
      <c r="E98" s="75" t="s">
        <v>226</v>
      </c>
      <c r="F98" s="75">
        <v>2</v>
      </c>
      <c r="G98" s="76">
        <v>29.274999999999999</v>
      </c>
      <c r="H98" s="75"/>
      <c r="I98" s="75">
        <v>390</v>
      </c>
      <c r="J98" s="75" t="s">
        <v>248</v>
      </c>
      <c r="K98" s="76">
        <v>5.2619999999999996</v>
      </c>
      <c r="L98" s="75">
        <v>5650</v>
      </c>
      <c r="M98" s="75">
        <v>1</v>
      </c>
      <c r="N98" s="75" t="s">
        <v>287</v>
      </c>
      <c r="O98" s="75">
        <v>350</v>
      </c>
      <c r="P98" s="75" t="s">
        <v>217</v>
      </c>
      <c r="Q98" s="79" t="s">
        <v>375</v>
      </c>
      <c r="R98" s="21"/>
      <c r="S98" s="25"/>
    </row>
    <row r="99" spans="1:19" s="20" customFormat="1" ht="41.25" customHeight="1" x14ac:dyDescent="0.2">
      <c r="A99" s="29" t="s">
        <v>158</v>
      </c>
      <c r="B99" s="92">
        <v>7192000</v>
      </c>
      <c r="C99" s="93">
        <v>8630400</v>
      </c>
      <c r="D99" s="74" t="s">
        <v>18</v>
      </c>
      <c r="E99" s="75" t="s">
        <v>290</v>
      </c>
      <c r="F99" s="75">
        <v>2</v>
      </c>
      <c r="G99" s="76">
        <v>30.07</v>
      </c>
      <c r="H99" s="75"/>
      <c r="I99" s="75">
        <v>390</v>
      </c>
      <c r="J99" s="75" t="s">
        <v>291</v>
      </c>
      <c r="K99" s="76">
        <v>5.1100000000000003</v>
      </c>
      <c r="L99" s="75">
        <v>6140</v>
      </c>
      <c r="M99" s="75" t="s">
        <v>217</v>
      </c>
      <c r="N99" s="75" t="s">
        <v>332</v>
      </c>
      <c r="O99" s="75">
        <v>210</v>
      </c>
      <c r="P99" s="75" t="s">
        <v>217</v>
      </c>
      <c r="Q99" s="79" t="s">
        <v>377</v>
      </c>
    </row>
    <row r="100" spans="1:19" s="20" customFormat="1" ht="41.25" customHeight="1" x14ac:dyDescent="0.2">
      <c r="A100" s="29" t="s">
        <v>160</v>
      </c>
      <c r="B100" s="92">
        <v>7183000</v>
      </c>
      <c r="C100" s="93">
        <v>8619600</v>
      </c>
      <c r="D100" s="74" t="s">
        <v>18</v>
      </c>
      <c r="E100" s="75" t="s">
        <v>290</v>
      </c>
      <c r="F100" s="75">
        <v>2</v>
      </c>
      <c r="G100" s="76">
        <v>37.42</v>
      </c>
      <c r="H100" s="75"/>
      <c r="I100" s="75">
        <v>390</v>
      </c>
      <c r="J100" s="75" t="s">
        <v>291</v>
      </c>
      <c r="K100" s="76">
        <v>5.2619999999999996</v>
      </c>
      <c r="L100" s="75">
        <v>7050</v>
      </c>
      <c r="M100" s="75">
        <v>1</v>
      </c>
      <c r="N100" s="75" t="s">
        <v>287</v>
      </c>
      <c r="O100" s="75">
        <v>350</v>
      </c>
      <c r="P100" s="75" t="s">
        <v>217</v>
      </c>
      <c r="Q100" s="79" t="s">
        <v>380</v>
      </c>
    </row>
    <row r="101" spans="1:19" s="20" customFormat="1" ht="45.75" customHeight="1" x14ac:dyDescent="0.2">
      <c r="A101" s="29" t="s">
        <v>161</v>
      </c>
      <c r="B101" s="92">
        <v>7478600</v>
      </c>
      <c r="C101" s="93">
        <v>8974320</v>
      </c>
      <c r="D101" s="74" t="s">
        <v>18</v>
      </c>
      <c r="E101" s="75" t="s">
        <v>211</v>
      </c>
      <c r="F101" s="75">
        <v>2</v>
      </c>
      <c r="G101" s="76">
        <v>22.225000000000001</v>
      </c>
      <c r="H101" s="77"/>
      <c r="I101" s="75">
        <v>400</v>
      </c>
      <c r="J101" s="75" t="s">
        <v>248</v>
      </c>
      <c r="K101" s="76">
        <v>5.1100000000000003</v>
      </c>
      <c r="L101" s="75">
        <v>4780</v>
      </c>
      <c r="M101" s="75" t="s">
        <v>217</v>
      </c>
      <c r="N101" s="75" t="s">
        <v>254</v>
      </c>
      <c r="O101" s="75">
        <v>350</v>
      </c>
      <c r="P101" s="75" t="s">
        <v>217</v>
      </c>
      <c r="Q101" s="79" t="s">
        <v>381</v>
      </c>
    </row>
    <row r="102" spans="1:19" s="20" customFormat="1" ht="56.25" customHeight="1" thickBot="1" x14ac:dyDescent="0.25">
      <c r="A102" s="32" t="s">
        <v>163</v>
      </c>
      <c r="B102" s="95">
        <v>8714400</v>
      </c>
      <c r="C102" s="96">
        <v>10457280</v>
      </c>
      <c r="D102" s="81" t="s">
        <v>18</v>
      </c>
      <c r="E102" s="82" t="s">
        <v>211</v>
      </c>
      <c r="F102" s="82">
        <v>1</v>
      </c>
      <c r="G102" s="83">
        <v>23.175000000000001</v>
      </c>
      <c r="H102" s="84"/>
      <c r="I102" s="82">
        <v>400</v>
      </c>
      <c r="J102" s="82" t="s">
        <v>253</v>
      </c>
      <c r="K102" s="83">
        <v>6.33</v>
      </c>
      <c r="L102" s="82">
        <v>4860</v>
      </c>
      <c r="M102" s="82">
        <v>1</v>
      </c>
      <c r="N102" s="82" t="s">
        <v>249</v>
      </c>
      <c r="O102" s="82">
        <v>350</v>
      </c>
      <c r="P102" s="82" t="s">
        <v>217</v>
      </c>
      <c r="Q102" s="86" t="s">
        <v>383</v>
      </c>
    </row>
    <row r="103" spans="1:19" s="20" customFormat="1" ht="18.75" customHeight="1" x14ac:dyDescent="0.2">
      <c r="A103" s="35" t="s">
        <v>171</v>
      </c>
      <c r="B103" s="36"/>
      <c r="C103" s="36"/>
      <c r="D103" s="36"/>
      <c r="E103" s="38"/>
      <c r="F103" s="39"/>
      <c r="G103" s="40"/>
      <c r="H103" s="41"/>
      <c r="I103" s="42"/>
      <c r="J103" s="42"/>
      <c r="K103" s="37"/>
      <c r="L103" s="42"/>
      <c r="M103" s="38"/>
      <c r="N103" s="38"/>
      <c r="O103" s="38"/>
      <c r="P103" s="38"/>
      <c r="Q103" s="51"/>
    </row>
    <row r="104" spans="1:19" ht="16.149999999999999" customHeight="1" x14ac:dyDescent="0.2">
      <c r="A104" s="97" t="s">
        <v>172</v>
      </c>
      <c r="B104" s="98"/>
      <c r="C104" s="99"/>
      <c r="D104" s="99"/>
      <c r="E104" s="100"/>
      <c r="F104" s="99"/>
      <c r="G104" s="101"/>
      <c r="H104" s="102"/>
      <c r="I104" s="103"/>
      <c r="J104" s="103"/>
      <c r="K104" s="104"/>
      <c r="L104" s="105"/>
      <c r="M104" s="100"/>
      <c r="N104" s="100"/>
      <c r="O104" s="100"/>
      <c r="P104" s="100"/>
    </row>
    <row r="105" spans="1:19" ht="18" customHeight="1" x14ac:dyDescent="0.2">
      <c r="A105" s="106"/>
    </row>
    <row r="106" spans="1:19" ht="18.75" x14ac:dyDescent="0.3">
      <c r="A106" s="2"/>
      <c r="B106" s="44"/>
      <c r="C106" s="44"/>
      <c r="D106" s="44"/>
      <c r="E106" s="44"/>
      <c r="F106" s="44"/>
      <c r="G106" s="46"/>
      <c r="H106" s="107"/>
      <c r="I106" s="44"/>
      <c r="J106" s="47"/>
      <c r="K106" s="45"/>
      <c r="L106" s="48"/>
    </row>
    <row r="107" spans="1:19" ht="18.75" x14ac:dyDescent="0.3">
      <c r="A107" s="43" t="s">
        <v>183</v>
      </c>
      <c r="B107" s="44"/>
      <c r="C107" s="44"/>
      <c r="D107" s="44"/>
      <c r="E107" s="44"/>
      <c r="F107" s="44"/>
      <c r="G107" s="46"/>
      <c r="H107" s="107"/>
      <c r="I107" s="44"/>
      <c r="J107" s="47"/>
      <c r="K107" s="45"/>
      <c r="L107" s="48"/>
      <c r="Q107" s="50" t="s">
        <v>184</v>
      </c>
    </row>
    <row r="111" spans="1:19" ht="15.75" x14ac:dyDescent="0.25">
      <c r="Q111" s="108"/>
    </row>
    <row r="116" spans="17:17" x14ac:dyDescent="0.2">
      <c r="Q116" s="109"/>
    </row>
  </sheetData>
  <autoFilter ref="A12:Q104" xr:uid="{00000000-0009-0000-0000-000001000000}"/>
  <mergeCells count="21">
    <mergeCell ref="A7:Q7"/>
    <mergeCell ref="A8:Q8"/>
    <mergeCell ref="A11:A12"/>
    <mergeCell ref="B11:C11"/>
    <mergeCell ref="D11:D12"/>
    <mergeCell ref="E11:E12"/>
    <mergeCell ref="F11:F12"/>
    <mergeCell ref="G11:G12"/>
    <mergeCell ref="H11:I11"/>
    <mergeCell ref="J11:J12"/>
    <mergeCell ref="Q11:Q12"/>
    <mergeCell ref="A13:Q13"/>
    <mergeCell ref="A20:Q20"/>
    <mergeCell ref="A28:Q28"/>
    <mergeCell ref="A48:Q48"/>
    <mergeCell ref="K11:K12"/>
    <mergeCell ref="L11:L12"/>
    <mergeCell ref="M11:M12"/>
    <mergeCell ref="N11:N12"/>
    <mergeCell ref="O11:O12"/>
    <mergeCell ref="P11:P12"/>
  </mergeCells>
  <printOptions horizontalCentered="1"/>
  <pageMargins left="0.19685039370078741" right="0.19685039370078741" top="1.1811023622047245" bottom="0.19685039370078741" header="0.19685039370078741" footer="0.11811023622047245"/>
  <pageSetup paperSize="9" scale="75" fitToHeight="8" orientation="landscape" r:id="rId1"/>
  <headerFooter alignWithMargins="0">
    <oddFooter>&amp;R&amp;P</oddFooter>
  </headerFooter>
  <rowBreaks count="1" manualBreakCount="1"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6"/>
  </sheetPr>
  <dimension ref="A1:T89"/>
  <sheetViews>
    <sheetView view="pageBreakPreview" topLeftCell="A79" zoomScale="80" zoomScaleNormal="100" zoomScaleSheetLayoutView="80" workbookViewId="0">
      <selection activeCell="Q86" sqref="Q86"/>
    </sheetView>
  </sheetViews>
  <sheetFormatPr defaultRowHeight="12.75" x14ac:dyDescent="0.2"/>
  <cols>
    <col min="1" max="1" width="19.42578125" style="13" customWidth="1"/>
    <col min="2" max="2" width="13.42578125" style="5" customWidth="1"/>
    <col min="3" max="3" width="12.28515625" style="7" customWidth="1"/>
    <col min="4" max="4" width="7.5703125" style="7" customWidth="1"/>
    <col min="5" max="5" width="6.42578125" style="1" customWidth="1"/>
    <col min="6" max="6" width="4.7109375" style="7" customWidth="1"/>
    <col min="7" max="7" width="7" style="8" customWidth="1"/>
    <col min="8" max="8" width="6.42578125" style="9" hidden="1" customWidth="1"/>
    <col min="9" max="9" width="7.140625" style="10" customWidth="1"/>
    <col min="10" max="10" width="6.85546875" style="10" customWidth="1"/>
    <col min="11" max="11" width="5.140625" style="6" customWidth="1"/>
    <col min="12" max="12" width="8.85546875" style="11" customWidth="1"/>
    <col min="13" max="13" width="6.140625" style="1" customWidth="1"/>
    <col min="14" max="14" width="10.85546875" style="1" customWidth="1"/>
    <col min="15" max="15" width="8.28515625" style="1" customWidth="1"/>
    <col min="16" max="16" width="9.5703125" style="1" customWidth="1"/>
    <col min="17" max="17" width="49.140625" style="52" customWidth="1"/>
    <col min="18" max="18" width="9.140625" style="49"/>
    <col min="19" max="16384" width="9.140625" style="3"/>
  </cols>
  <sheetData>
    <row r="1" spans="1:20" ht="20.25" x14ac:dyDescent="0.3">
      <c r="A1" s="4"/>
      <c r="N1" s="53"/>
      <c r="O1"/>
      <c r="P1" s="53"/>
      <c r="Q1" s="53" t="s">
        <v>173</v>
      </c>
    </row>
    <row r="2" spans="1:20" ht="20.25" x14ac:dyDescent="0.3">
      <c r="A2" s="4"/>
      <c r="N2" s="53"/>
      <c r="O2"/>
      <c r="P2" s="53"/>
      <c r="Q2" s="53" t="s">
        <v>174</v>
      </c>
    </row>
    <row r="3" spans="1:20" ht="20.25" x14ac:dyDescent="0.3">
      <c r="A3" s="4"/>
      <c r="N3" s="53"/>
      <c r="O3"/>
      <c r="P3" s="53"/>
      <c r="Q3" s="53"/>
    </row>
    <row r="4" spans="1:20" ht="20.25" x14ac:dyDescent="0.3">
      <c r="A4" s="4"/>
      <c r="O4" s="53"/>
      <c r="P4" s="53"/>
      <c r="Q4" s="54" t="s">
        <v>175</v>
      </c>
    </row>
    <row r="5" spans="1:20" ht="20.25" x14ac:dyDescent="0.3">
      <c r="A5" s="4"/>
      <c r="N5" s="56"/>
      <c r="O5" s="55"/>
      <c r="P5" s="55"/>
      <c r="Q5" s="56" t="s">
        <v>176</v>
      </c>
    </row>
    <row r="6" spans="1:20" ht="29.25" customHeight="1" x14ac:dyDescent="0.3">
      <c r="A6" s="4"/>
      <c r="Q6" s="12"/>
    </row>
    <row r="7" spans="1:20" ht="24.75" customHeight="1" x14ac:dyDescent="0.2">
      <c r="A7" s="155" t="s">
        <v>177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20" ht="24.75" customHeight="1" x14ac:dyDescent="0.3">
      <c r="A8" s="156" t="s">
        <v>185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1:20" ht="18.75" x14ac:dyDescent="0.3">
      <c r="A9" s="4"/>
      <c r="Q9" s="12"/>
    </row>
    <row r="10" spans="1:20" ht="15.75" customHeight="1" thickBot="1" x14ac:dyDescent="0.3">
      <c r="Q10" s="14" t="s">
        <v>179</v>
      </c>
    </row>
    <row r="11" spans="1:20" s="15" customFormat="1" ht="37.5" customHeight="1" thickBot="1" x14ac:dyDescent="0.25">
      <c r="A11" s="157" t="s">
        <v>0</v>
      </c>
      <c r="B11" s="157" t="s">
        <v>180</v>
      </c>
      <c r="C11" s="177"/>
      <c r="D11" s="161" t="s">
        <v>1</v>
      </c>
      <c r="E11" s="161" t="s">
        <v>2</v>
      </c>
      <c r="F11" s="163" t="s">
        <v>3</v>
      </c>
      <c r="G11" s="165" t="s">
        <v>4</v>
      </c>
      <c r="H11" s="178" t="s">
        <v>5</v>
      </c>
      <c r="I11" s="179"/>
      <c r="J11" s="168" t="s">
        <v>6</v>
      </c>
      <c r="K11" s="171" t="s">
        <v>7</v>
      </c>
      <c r="L11" s="173" t="s">
        <v>8</v>
      </c>
      <c r="M11" s="175" t="s">
        <v>9</v>
      </c>
      <c r="N11" s="152" t="s">
        <v>10</v>
      </c>
      <c r="O11" s="152" t="s">
        <v>11</v>
      </c>
      <c r="P11" s="152" t="s">
        <v>12</v>
      </c>
      <c r="Q11" s="180" t="s">
        <v>13</v>
      </c>
      <c r="R11" s="139"/>
    </row>
    <row r="12" spans="1:20" s="15" customFormat="1" ht="71.25" customHeight="1" thickBot="1" x14ac:dyDescent="0.25">
      <c r="A12" s="158"/>
      <c r="B12" s="16" t="s">
        <v>181</v>
      </c>
      <c r="C12" s="59" t="s">
        <v>182</v>
      </c>
      <c r="D12" s="162"/>
      <c r="E12" s="162"/>
      <c r="F12" s="164"/>
      <c r="G12" s="166"/>
      <c r="H12" s="17" t="s">
        <v>14</v>
      </c>
      <c r="I12" s="18" t="s">
        <v>15</v>
      </c>
      <c r="J12" s="169"/>
      <c r="K12" s="172"/>
      <c r="L12" s="174"/>
      <c r="M12" s="176"/>
      <c r="N12" s="154"/>
      <c r="O12" s="154"/>
      <c r="P12" s="154"/>
      <c r="Q12" s="181"/>
      <c r="R12" s="62"/>
    </row>
    <row r="13" spans="1:20" s="20" customFormat="1" ht="19.5" customHeight="1" thickBot="1" x14ac:dyDescent="0.25">
      <c r="A13" s="145" t="s">
        <v>16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63"/>
    </row>
    <row r="14" spans="1:20" s="21" customFormat="1" ht="73.5" customHeight="1" x14ac:dyDescent="0.2">
      <c r="A14" s="22" t="s">
        <v>21</v>
      </c>
      <c r="B14" s="26">
        <v>6415900</v>
      </c>
      <c r="C14" s="27">
        <v>7699080</v>
      </c>
      <c r="D14" s="66" t="s">
        <v>18</v>
      </c>
      <c r="E14" s="67" t="s">
        <v>220</v>
      </c>
      <c r="F14" s="67">
        <v>1</v>
      </c>
      <c r="G14" s="68">
        <v>4.375</v>
      </c>
      <c r="H14" s="69"/>
      <c r="I14" s="67">
        <v>277</v>
      </c>
      <c r="J14" s="67" t="s">
        <v>212</v>
      </c>
      <c r="K14" s="68">
        <v>6.53</v>
      </c>
      <c r="L14" s="68">
        <v>21.5</v>
      </c>
      <c r="M14" s="67">
        <v>1</v>
      </c>
      <c r="N14" s="67" t="s">
        <v>221</v>
      </c>
      <c r="O14" s="67" t="s">
        <v>222</v>
      </c>
      <c r="P14" s="67" t="s">
        <v>215</v>
      </c>
      <c r="Q14" s="71" t="s">
        <v>223</v>
      </c>
      <c r="R14" s="72"/>
      <c r="T14" s="25"/>
    </row>
    <row r="15" spans="1:20" s="21" customFormat="1" ht="73.5" customHeight="1" x14ac:dyDescent="0.2">
      <c r="A15" s="22" t="s">
        <v>22</v>
      </c>
      <c r="B15" s="26">
        <v>6258900</v>
      </c>
      <c r="C15" s="27">
        <v>7510680</v>
      </c>
      <c r="D15" s="74" t="s">
        <v>18</v>
      </c>
      <c r="E15" s="75" t="s">
        <v>220</v>
      </c>
      <c r="F15" s="75">
        <v>1</v>
      </c>
      <c r="G15" s="76">
        <v>4.6950000000000003</v>
      </c>
      <c r="H15" s="77"/>
      <c r="I15" s="75">
        <v>277</v>
      </c>
      <c r="J15" s="75" t="s">
        <v>212</v>
      </c>
      <c r="K15" s="76">
        <v>6.53</v>
      </c>
      <c r="L15" s="76">
        <v>21.5</v>
      </c>
      <c r="M15" s="75">
        <v>1</v>
      </c>
      <c r="N15" s="75" t="s">
        <v>213</v>
      </c>
      <c r="O15" s="75" t="s">
        <v>222</v>
      </c>
      <c r="P15" s="75" t="s">
        <v>215</v>
      </c>
      <c r="Q15" s="79" t="s">
        <v>224</v>
      </c>
      <c r="R15" s="72"/>
      <c r="T15" s="25"/>
    </row>
    <row r="16" spans="1:20" s="21" customFormat="1" ht="84.75" customHeight="1" x14ac:dyDescent="0.2">
      <c r="A16" s="22" t="s">
        <v>23</v>
      </c>
      <c r="B16" s="26">
        <v>6522300</v>
      </c>
      <c r="C16" s="27">
        <v>7826760</v>
      </c>
      <c r="D16" s="74" t="s">
        <v>18</v>
      </c>
      <c r="E16" s="75" t="s">
        <v>211</v>
      </c>
      <c r="F16" s="75">
        <v>1</v>
      </c>
      <c r="G16" s="76">
        <v>7.8150000000000004</v>
      </c>
      <c r="H16" s="77"/>
      <c r="I16" s="75">
        <v>277</v>
      </c>
      <c r="J16" s="75" t="s">
        <v>212</v>
      </c>
      <c r="K16" s="76">
        <v>6.53</v>
      </c>
      <c r="L16" s="76">
        <v>23.9</v>
      </c>
      <c r="M16" s="75">
        <v>1</v>
      </c>
      <c r="N16" s="75" t="s">
        <v>213</v>
      </c>
      <c r="O16" s="75" t="s">
        <v>222</v>
      </c>
      <c r="P16" s="75" t="s">
        <v>215</v>
      </c>
      <c r="Q16" s="79" t="s">
        <v>225</v>
      </c>
      <c r="R16" s="72"/>
      <c r="T16" s="25"/>
    </row>
    <row r="17" spans="1:20" s="21" customFormat="1" ht="93" customHeight="1" x14ac:dyDescent="0.2">
      <c r="A17" s="64" t="s">
        <v>27</v>
      </c>
      <c r="B17" s="26">
        <v>6953000</v>
      </c>
      <c r="C17" s="27">
        <v>8343600</v>
      </c>
      <c r="D17" s="74" t="s">
        <v>18</v>
      </c>
      <c r="E17" s="75" t="s">
        <v>226</v>
      </c>
      <c r="F17" s="75">
        <v>2</v>
      </c>
      <c r="G17" s="76">
        <v>14.5</v>
      </c>
      <c r="H17" s="77"/>
      <c r="I17" s="75">
        <v>292</v>
      </c>
      <c r="J17" s="75" t="s">
        <v>212</v>
      </c>
      <c r="K17" s="76">
        <v>5.94</v>
      </c>
      <c r="L17" s="76">
        <v>46.8</v>
      </c>
      <c r="M17" s="75">
        <v>1</v>
      </c>
      <c r="N17" s="75" t="s">
        <v>227</v>
      </c>
      <c r="O17" s="75">
        <v>500</v>
      </c>
      <c r="P17" s="75" t="s">
        <v>209</v>
      </c>
      <c r="Q17" s="79" t="s">
        <v>231</v>
      </c>
      <c r="R17" s="72"/>
      <c r="T17" s="25"/>
    </row>
    <row r="18" spans="1:20" s="21" customFormat="1" ht="83.25" customHeight="1" thickBot="1" x14ac:dyDescent="0.25">
      <c r="A18" s="22" t="s">
        <v>28</v>
      </c>
      <c r="B18" s="26">
        <v>6554000</v>
      </c>
      <c r="C18" s="27">
        <v>7864800</v>
      </c>
      <c r="D18" s="81" t="s">
        <v>18</v>
      </c>
      <c r="E18" s="82" t="s">
        <v>226</v>
      </c>
      <c r="F18" s="82">
        <v>2</v>
      </c>
      <c r="G18" s="83">
        <v>11.574999999999999</v>
      </c>
      <c r="H18" s="84"/>
      <c r="I18" s="82">
        <v>292</v>
      </c>
      <c r="J18" s="82" t="s">
        <v>212</v>
      </c>
      <c r="K18" s="83">
        <v>5.43</v>
      </c>
      <c r="L18" s="83">
        <v>36.700000000000003</v>
      </c>
      <c r="M18" s="82">
        <v>1</v>
      </c>
      <c r="N18" s="82" t="s">
        <v>232</v>
      </c>
      <c r="O18" s="82">
        <v>500</v>
      </c>
      <c r="P18" s="82" t="s">
        <v>209</v>
      </c>
      <c r="Q18" s="86" t="s">
        <v>233</v>
      </c>
      <c r="R18" s="72"/>
      <c r="T18" s="25"/>
    </row>
    <row r="19" spans="1:20" s="21" customFormat="1" ht="18" customHeight="1" thickBot="1" x14ac:dyDescent="0.25">
      <c r="A19" s="145" t="s">
        <v>29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  <c r="R19" s="72"/>
      <c r="T19" s="25"/>
    </row>
    <row r="20" spans="1:20" s="21" customFormat="1" ht="44.25" customHeight="1" x14ac:dyDescent="0.2">
      <c r="A20" s="110" t="s">
        <v>32</v>
      </c>
      <c r="B20" s="26">
        <v>5501000</v>
      </c>
      <c r="C20" s="27">
        <v>6601200</v>
      </c>
      <c r="D20" s="66" t="s">
        <v>18</v>
      </c>
      <c r="E20" s="67" t="s">
        <v>226</v>
      </c>
      <c r="F20" s="67">
        <v>2</v>
      </c>
      <c r="G20" s="68">
        <v>15.5</v>
      </c>
      <c r="H20" s="69"/>
      <c r="I20" s="67">
        <v>292</v>
      </c>
      <c r="J20" s="67" t="s">
        <v>212</v>
      </c>
      <c r="K20" s="68">
        <v>5.94</v>
      </c>
      <c r="L20" s="68" t="s">
        <v>217</v>
      </c>
      <c r="M20" s="67">
        <v>1</v>
      </c>
      <c r="N20" s="67" t="s">
        <v>238</v>
      </c>
      <c r="O20" s="67">
        <v>350</v>
      </c>
      <c r="P20" s="67" t="s">
        <v>239</v>
      </c>
      <c r="Q20" s="71" t="s">
        <v>240</v>
      </c>
      <c r="R20" s="72"/>
      <c r="T20" s="25"/>
    </row>
    <row r="21" spans="1:20" s="20" customFormat="1" ht="77.25" customHeight="1" x14ac:dyDescent="0.2">
      <c r="A21" s="29" t="s">
        <v>35</v>
      </c>
      <c r="B21" s="26">
        <v>5622400</v>
      </c>
      <c r="C21" s="27">
        <v>6746880</v>
      </c>
      <c r="D21" s="74" t="s">
        <v>18</v>
      </c>
      <c r="E21" s="75" t="s">
        <v>226</v>
      </c>
      <c r="F21" s="75">
        <v>2</v>
      </c>
      <c r="G21" s="76">
        <v>15.5</v>
      </c>
      <c r="H21" s="77"/>
      <c r="I21" s="75">
        <v>292</v>
      </c>
      <c r="J21" s="75" t="s">
        <v>212</v>
      </c>
      <c r="K21" s="76">
        <v>5.43</v>
      </c>
      <c r="L21" s="76" t="s">
        <v>217</v>
      </c>
      <c r="M21" s="75">
        <v>1</v>
      </c>
      <c r="N21" s="75" t="s">
        <v>243</v>
      </c>
      <c r="O21" s="75">
        <v>350</v>
      </c>
      <c r="P21" s="75" t="s">
        <v>244</v>
      </c>
      <c r="Q21" s="79" t="s">
        <v>245</v>
      </c>
      <c r="R21" s="72"/>
      <c r="S21" s="21"/>
      <c r="T21" s="25"/>
    </row>
    <row r="22" spans="1:20" s="20" customFormat="1" ht="49.5" customHeight="1" x14ac:dyDescent="0.2">
      <c r="A22" s="29" t="s">
        <v>36</v>
      </c>
      <c r="B22" s="26">
        <v>5460000</v>
      </c>
      <c r="C22" s="27">
        <v>6552000</v>
      </c>
      <c r="D22" s="74" t="s">
        <v>18</v>
      </c>
      <c r="E22" s="75" t="s">
        <v>226</v>
      </c>
      <c r="F22" s="75">
        <v>2</v>
      </c>
      <c r="G22" s="76">
        <v>15.5</v>
      </c>
      <c r="H22" s="77"/>
      <c r="I22" s="75">
        <v>292</v>
      </c>
      <c r="J22" s="75" t="s">
        <v>212</v>
      </c>
      <c r="K22" s="76">
        <v>6.53</v>
      </c>
      <c r="L22" s="76" t="s">
        <v>217</v>
      </c>
      <c r="M22" s="75">
        <v>1</v>
      </c>
      <c r="N22" s="75" t="s">
        <v>238</v>
      </c>
      <c r="O22" s="75">
        <v>350</v>
      </c>
      <c r="P22" s="75" t="s">
        <v>239</v>
      </c>
      <c r="Q22" s="79" t="s">
        <v>246</v>
      </c>
      <c r="R22" s="72"/>
      <c r="S22" s="21"/>
      <c r="T22" s="25"/>
    </row>
    <row r="23" spans="1:20" s="21" customFormat="1" ht="57" customHeight="1" thickBot="1" x14ac:dyDescent="0.25">
      <c r="A23" s="111" t="s">
        <v>37</v>
      </c>
      <c r="B23" s="26">
        <v>5551000</v>
      </c>
      <c r="C23" s="27">
        <v>6661200</v>
      </c>
      <c r="D23" s="81" t="s">
        <v>18</v>
      </c>
      <c r="E23" s="82" t="s">
        <v>226</v>
      </c>
      <c r="F23" s="82">
        <v>2</v>
      </c>
      <c r="G23" s="83">
        <v>15.5</v>
      </c>
      <c r="H23" s="84"/>
      <c r="I23" s="82">
        <v>292</v>
      </c>
      <c r="J23" s="82" t="s">
        <v>212</v>
      </c>
      <c r="K23" s="83">
        <v>6.53</v>
      </c>
      <c r="L23" s="83" t="s">
        <v>217</v>
      </c>
      <c r="M23" s="82">
        <v>1</v>
      </c>
      <c r="N23" s="82" t="s">
        <v>238</v>
      </c>
      <c r="O23" s="82">
        <v>350</v>
      </c>
      <c r="P23" s="82" t="s">
        <v>239</v>
      </c>
      <c r="Q23" s="86" t="s">
        <v>247</v>
      </c>
      <c r="R23" s="72"/>
      <c r="T23" s="25"/>
    </row>
    <row r="24" spans="1:20" s="21" customFormat="1" ht="18.75" customHeight="1" thickBot="1" x14ac:dyDescent="0.25">
      <c r="A24" s="145" t="s">
        <v>41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7"/>
      <c r="R24" s="72"/>
      <c r="T24" s="25"/>
    </row>
    <row r="25" spans="1:20" s="21" customFormat="1" ht="70.5" customHeight="1" x14ac:dyDescent="0.2">
      <c r="A25" s="29" t="s">
        <v>45</v>
      </c>
      <c r="B25" s="26">
        <v>7952100</v>
      </c>
      <c r="C25" s="27">
        <v>9542520</v>
      </c>
      <c r="D25" s="66" t="s">
        <v>18</v>
      </c>
      <c r="E25" s="67" t="s">
        <v>211</v>
      </c>
      <c r="F25" s="67">
        <v>1</v>
      </c>
      <c r="G25" s="68">
        <v>9.5</v>
      </c>
      <c r="H25" s="69"/>
      <c r="I25" s="67">
        <v>300</v>
      </c>
      <c r="J25" s="67" t="s">
        <v>212</v>
      </c>
      <c r="K25" s="68">
        <v>5.94</v>
      </c>
      <c r="L25" s="68">
        <v>6.6</v>
      </c>
      <c r="M25" s="67" t="s">
        <v>217</v>
      </c>
      <c r="N25" s="67" t="s">
        <v>213</v>
      </c>
      <c r="O25" s="67">
        <v>350</v>
      </c>
      <c r="P25" s="67" t="s">
        <v>215</v>
      </c>
      <c r="Q25" s="71" t="s">
        <v>260</v>
      </c>
      <c r="R25" s="72"/>
      <c r="T25" s="25"/>
    </row>
    <row r="26" spans="1:20" s="21" customFormat="1" ht="85.5" customHeight="1" x14ac:dyDescent="0.2">
      <c r="A26" s="29" t="s">
        <v>46</v>
      </c>
      <c r="B26" s="26">
        <v>7969900</v>
      </c>
      <c r="C26" s="27">
        <v>9563880</v>
      </c>
      <c r="D26" s="74" t="s">
        <v>18</v>
      </c>
      <c r="E26" s="75" t="s">
        <v>211</v>
      </c>
      <c r="F26" s="75">
        <v>1</v>
      </c>
      <c r="G26" s="76">
        <v>9.5</v>
      </c>
      <c r="H26" s="77"/>
      <c r="I26" s="75">
        <v>300</v>
      </c>
      <c r="J26" s="75" t="s">
        <v>212</v>
      </c>
      <c r="K26" s="76">
        <v>5.94</v>
      </c>
      <c r="L26" s="76">
        <v>6.6</v>
      </c>
      <c r="M26" s="75" t="s">
        <v>217</v>
      </c>
      <c r="N26" s="75" t="s">
        <v>213</v>
      </c>
      <c r="O26" s="75">
        <v>350</v>
      </c>
      <c r="P26" s="75" t="s">
        <v>215</v>
      </c>
      <c r="Q26" s="79" t="s">
        <v>261</v>
      </c>
      <c r="R26" s="72"/>
      <c r="T26" s="25"/>
    </row>
    <row r="27" spans="1:20" s="21" customFormat="1" ht="66" customHeight="1" x14ac:dyDescent="0.2">
      <c r="A27" s="29" t="s">
        <v>52</v>
      </c>
      <c r="B27" s="26">
        <v>6815800</v>
      </c>
      <c r="C27" s="27">
        <v>8178960</v>
      </c>
      <c r="D27" s="74" t="s">
        <v>18</v>
      </c>
      <c r="E27" s="75" t="s">
        <v>226</v>
      </c>
      <c r="F27" s="75">
        <v>2</v>
      </c>
      <c r="G27" s="76">
        <v>14.5</v>
      </c>
      <c r="H27" s="77"/>
      <c r="I27" s="75">
        <v>292</v>
      </c>
      <c r="J27" s="75" t="s">
        <v>212</v>
      </c>
      <c r="K27" s="76">
        <v>5.94</v>
      </c>
      <c r="L27" s="76">
        <v>19</v>
      </c>
      <c r="M27" s="75">
        <v>1</v>
      </c>
      <c r="N27" s="75" t="s">
        <v>227</v>
      </c>
      <c r="O27" s="75">
        <v>350</v>
      </c>
      <c r="P27" s="75" t="s">
        <v>209</v>
      </c>
      <c r="Q27" s="79" t="s">
        <v>267</v>
      </c>
      <c r="R27" s="72"/>
      <c r="T27" s="25"/>
    </row>
    <row r="28" spans="1:20" s="28" customFormat="1" ht="52.5" customHeight="1" x14ac:dyDescent="0.2">
      <c r="A28" s="29" t="s">
        <v>53</v>
      </c>
      <c r="B28" s="26">
        <v>5055000</v>
      </c>
      <c r="C28" s="27">
        <v>6066000</v>
      </c>
      <c r="D28" s="74" t="s">
        <v>18</v>
      </c>
      <c r="E28" s="75" t="s">
        <v>206</v>
      </c>
      <c r="F28" s="75">
        <v>2</v>
      </c>
      <c r="G28" s="76">
        <v>11.945</v>
      </c>
      <c r="H28" s="77"/>
      <c r="I28" s="75">
        <v>292</v>
      </c>
      <c r="J28" s="75" t="s">
        <v>212</v>
      </c>
      <c r="K28" s="76">
        <v>6.33</v>
      </c>
      <c r="L28" s="76">
        <v>6.5</v>
      </c>
      <c r="M28" s="75" t="s">
        <v>256</v>
      </c>
      <c r="N28" s="75" t="s">
        <v>268</v>
      </c>
      <c r="O28" s="75">
        <v>210</v>
      </c>
      <c r="P28" s="75" t="s">
        <v>256</v>
      </c>
      <c r="Q28" s="79" t="s">
        <v>269</v>
      </c>
      <c r="R28" s="72"/>
      <c r="S28" s="21"/>
      <c r="T28" s="25"/>
    </row>
    <row r="29" spans="1:20" s="28" customFormat="1" ht="57" customHeight="1" x14ac:dyDescent="0.2">
      <c r="A29" s="29" t="s">
        <v>54</v>
      </c>
      <c r="B29" s="26">
        <v>4955000</v>
      </c>
      <c r="C29" s="27">
        <v>5946000</v>
      </c>
      <c r="D29" s="74" t="s">
        <v>18</v>
      </c>
      <c r="E29" s="75" t="s">
        <v>206</v>
      </c>
      <c r="F29" s="75">
        <v>2</v>
      </c>
      <c r="G29" s="76">
        <v>11.945</v>
      </c>
      <c r="H29" s="77"/>
      <c r="I29" s="75">
        <v>292</v>
      </c>
      <c r="J29" s="75">
        <v>154</v>
      </c>
      <c r="K29" s="76">
        <v>6.33</v>
      </c>
      <c r="L29" s="76">
        <v>6.5</v>
      </c>
      <c r="M29" s="75" t="s">
        <v>256</v>
      </c>
      <c r="N29" s="75" t="s">
        <v>268</v>
      </c>
      <c r="O29" s="75">
        <v>210</v>
      </c>
      <c r="P29" s="75" t="s">
        <v>256</v>
      </c>
      <c r="Q29" s="79" t="s">
        <v>269</v>
      </c>
      <c r="R29" s="72"/>
      <c r="S29" s="21"/>
      <c r="T29" s="25"/>
    </row>
    <row r="30" spans="1:20" s="28" customFormat="1" ht="54.75" customHeight="1" x14ac:dyDescent="0.2">
      <c r="A30" s="29" t="s">
        <v>55</v>
      </c>
      <c r="B30" s="26">
        <v>5065000</v>
      </c>
      <c r="C30" s="27">
        <v>6078000</v>
      </c>
      <c r="D30" s="74" t="s">
        <v>18</v>
      </c>
      <c r="E30" s="75" t="s">
        <v>206</v>
      </c>
      <c r="F30" s="75">
        <v>2</v>
      </c>
      <c r="G30" s="76">
        <v>11.945</v>
      </c>
      <c r="H30" s="77"/>
      <c r="I30" s="75">
        <v>292</v>
      </c>
      <c r="J30" s="75" t="s">
        <v>212</v>
      </c>
      <c r="K30" s="76">
        <v>6.33</v>
      </c>
      <c r="L30" s="76">
        <v>8</v>
      </c>
      <c r="M30" s="75" t="s">
        <v>256</v>
      </c>
      <c r="N30" s="75" t="s">
        <v>268</v>
      </c>
      <c r="O30" s="75">
        <v>210</v>
      </c>
      <c r="P30" s="75" t="s">
        <v>256</v>
      </c>
      <c r="Q30" s="79" t="s">
        <v>269</v>
      </c>
      <c r="R30" s="72"/>
      <c r="S30" s="21"/>
      <c r="T30" s="25"/>
    </row>
    <row r="31" spans="1:20" s="28" customFormat="1" ht="55.5" customHeight="1" x14ac:dyDescent="0.2">
      <c r="A31" s="29" t="s">
        <v>56</v>
      </c>
      <c r="B31" s="26">
        <v>6075000</v>
      </c>
      <c r="C31" s="27">
        <v>7290000</v>
      </c>
      <c r="D31" s="74" t="s">
        <v>18</v>
      </c>
      <c r="E31" s="75" t="s">
        <v>226</v>
      </c>
      <c r="F31" s="75">
        <v>2</v>
      </c>
      <c r="G31" s="76">
        <v>15</v>
      </c>
      <c r="H31" s="77"/>
      <c r="I31" s="75">
        <v>292</v>
      </c>
      <c r="J31" s="75" t="s">
        <v>212</v>
      </c>
      <c r="K31" s="76">
        <v>5.43</v>
      </c>
      <c r="L31" s="76">
        <v>10</v>
      </c>
      <c r="M31" s="75" t="s">
        <v>217</v>
      </c>
      <c r="N31" s="75" t="s">
        <v>227</v>
      </c>
      <c r="O31" s="75">
        <v>350</v>
      </c>
      <c r="P31" s="75" t="s">
        <v>217</v>
      </c>
      <c r="Q31" s="79" t="s">
        <v>270</v>
      </c>
      <c r="R31" s="72"/>
      <c r="S31" s="21"/>
      <c r="T31" s="25"/>
    </row>
    <row r="32" spans="1:20" s="28" customFormat="1" ht="53.25" customHeight="1" x14ac:dyDescent="0.2">
      <c r="A32" s="29" t="s">
        <v>57</v>
      </c>
      <c r="B32" s="26">
        <v>6124000</v>
      </c>
      <c r="C32" s="27">
        <v>7348800</v>
      </c>
      <c r="D32" s="74" t="s">
        <v>18</v>
      </c>
      <c r="E32" s="75" t="s">
        <v>226</v>
      </c>
      <c r="F32" s="75">
        <v>2</v>
      </c>
      <c r="G32" s="76">
        <v>15</v>
      </c>
      <c r="H32" s="77"/>
      <c r="I32" s="75">
        <v>292</v>
      </c>
      <c r="J32" s="75" t="s">
        <v>212</v>
      </c>
      <c r="K32" s="76">
        <v>5.94</v>
      </c>
      <c r="L32" s="76">
        <v>10</v>
      </c>
      <c r="M32" s="75" t="s">
        <v>217</v>
      </c>
      <c r="N32" s="75" t="s">
        <v>227</v>
      </c>
      <c r="O32" s="75">
        <v>350</v>
      </c>
      <c r="P32" s="75" t="s">
        <v>209</v>
      </c>
      <c r="Q32" s="79" t="s">
        <v>271</v>
      </c>
      <c r="R32" s="72"/>
      <c r="S32" s="21"/>
      <c r="T32" s="25"/>
    </row>
    <row r="33" spans="1:20" s="28" customFormat="1" ht="72" customHeight="1" x14ac:dyDescent="0.2">
      <c r="A33" s="29" t="s">
        <v>59</v>
      </c>
      <c r="B33" s="26">
        <v>6290000</v>
      </c>
      <c r="C33" s="27">
        <v>7548000</v>
      </c>
      <c r="D33" s="74" t="s">
        <v>18</v>
      </c>
      <c r="E33" s="75" t="s">
        <v>226</v>
      </c>
      <c r="F33" s="75">
        <v>2</v>
      </c>
      <c r="G33" s="76">
        <v>15</v>
      </c>
      <c r="H33" s="77"/>
      <c r="I33" s="75">
        <v>292</v>
      </c>
      <c r="J33" s="75" t="s">
        <v>212</v>
      </c>
      <c r="K33" s="76">
        <v>5.94</v>
      </c>
      <c r="L33" s="76">
        <v>10</v>
      </c>
      <c r="M33" s="75" t="s">
        <v>217</v>
      </c>
      <c r="N33" s="75" t="s">
        <v>227</v>
      </c>
      <c r="O33" s="75">
        <v>350</v>
      </c>
      <c r="P33" s="75" t="s">
        <v>209</v>
      </c>
      <c r="Q33" s="79" t="s">
        <v>275</v>
      </c>
      <c r="R33" s="72"/>
      <c r="S33" s="21"/>
      <c r="T33" s="25"/>
    </row>
    <row r="34" spans="1:20" s="28" customFormat="1" ht="57.75" customHeight="1" x14ac:dyDescent="0.2">
      <c r="A34" s="29" t="s">
        <v>60</v>
      </c>
      <c r="B34" s="26">
        <v>6134000</v>
      </c>
      <c r="C34" s="27">
        <v>7360800</v>
      </c>
      <c r="D34" s="74" t="s">
        <v>18</v>
      </c>
      <c r="E34" s="75" t="s">
        <v>226</v>
      </c>
      <c r="F34" s="75">
        <v>2</v>
      </c>
      <c r="G34" s="76">
        <v>15</v>
      </c>
      <c r="H34" s="77"/>
      <c r="I34" s="75">
        <v>292</v>
      </c>
      <c r="J34" s="75" t="s">
        <v>212</v>
      </c>
      <c r="K34" s="76">
        <v>5.94</v>
      </c>
      <c r="L34" s="76">
        <v>10</v>
      </c>
      <c r="M34" s="75" t="s">
        <v>217</v>
      </c>
      <c r="N34" s="75" t="s">
        <v>227</v>
      </c>
      <c r="O34" s="75">
        <v>350</v>
      </c>
      <c r="P34" s="75" t="s">
        <v>209</v>
      </c>
      <c r="Q34" s="79" t="s">
        <v>276</v>
      </c>
      <c r="R34" s="72"/>
      <c r="S34" s="21"/>
      <c r="T34" s="25"/>
    </row>
    <row r="35" spans="1:20" s="28" customFormat="1" ht="60" customHeight="1" x14ac:dyDescent="0.2">
      <c r="A35" s="29" t="s">
        <v>65</v>
      </c>
      <c r="B35" s="26">
        <v>6897000</v>
      </c>
      <c r="C35" s="27">
        <v>8276400</v>
      </c>
      <c r="D35" s="74" t="s">
        <v>18</v>
      </c>
      <c r="E35" s="75" t="s">
        <v>226</v>
      </c>
      <c r="F35" s="75">
        <v>2</v>
      </c>
      <c r="G35" s="76">
        <v>20.074999999999999</v>
      </c>
      <c r="H35" s="77"/>
      <c r="I35" s="75">
        <v>400</v>
      </c>
      <c r="J35" s="75" t="s">
        <v>248</v>
      </c>
      <c r="K35" s="76">
        <v>5.1100000000000003</v>
      </c>
      <c r="L35" s="76">
        <v>16</v>
      </c>
      <c r="M35" s="75" t="s">
        <v>217</v>
      </c>
      <c r="N35" s="75" t="s">
        <v>277</v>
      </c>
      <c r="O35" s="75">
        <v>350</v>
      </c>
      <c r="P35" s="75" t="s">
        <v>217</v>
      </c>
      <c r="Q35" s="79" t="s">
        <v>282</v>
      </c>
      <c r="R35" s="72"/>
      <c r="S35" s="21"/>
      <c r="T35" s="25"/>
    </row>
    <row r="36" spans="1:20" s="28" customFormat="1" ht="65.25" customHeight="1" x14ac:dyDescent="0.2">
      <c r="A36" s="29" t="s">
        <v>66</v>
      </c>
      <c r="B36" s="26">
        <v>6882000</v>
      </c>
      <c r="C36" s="27">
        <v>8258400</v>
      </c>
      <c r="D36" s="74" t="s">
        <v>18</v>
      </c>
      <c r="E36" s="75" t="s">
        <v>226</v>
      </c>
      <c r="F36" s="75">
        <v>2</v>
      </c>
      <c r="G36" s="76">
        <v>20.074999999999999</v>
      </c>
      <c r="H36" s="77"/>
      <c r="I36" s="75">
        <v>400</v>
      </c>
      <c r="J36" s="75" t="s">
        <v>248</v>
      </c>
      <c r="K36" s="76">
        <v>5.1100000000000003</v>
      </c>
      <c r="L36" s="76">
        <v>12</v>
      </c>
      <c r="M36" s="75" t="s">
        <v>217</v>
      </c>
      <c r="N36" s="75" t="s">
        <v>277</v>
      </c>
      <c r="O36" s="75">
        <v>350</v>
      </c>
      <c r="P36" s="75" t="s">
        <v>217</v>
      </c>
      <c r="Q36" s="79" t="s">
        <v>283</v>
      </c>
      <c r="R36" s="72"/>
      <c r="S36" s="21"/>
      <c r="T36" s="25"/>
    </row>
    <row r="37" spans="1:20" s="28" customFormat="1" ht="79.5" customHeight="1" x14ac:dyDescent="0.2">
      <c r="A37" s="29" t="s">
        <v>67</v>
      </c>
      <c r="B37" s="26">
        <v>6988000</v>
      </c>
      <c r="C37" s="27">
        <v>8385600</v>
      </c>
      <c r="D37" s="74" t="s">
        <v>18</v>
      </c>
      <c r="E37" s="75" t="s">
        <v>226</v>
      </c>
      <c r="F37" s="75">
        <v>2</v>
      </c>
      <c r="G37" s="76">
        <v>20.074999999999999</v>
      </c>
      <c r="H37" s="77"/>
      <c r="I37" s="75">
        <v>390</v>
      </c>
      <c r="J37" s="75" t="s">
        <v>248</v>
      </c>
      <c r="K37" s="76">
        <v>5.1100000000000003</v>
      </c>
      <c r="L37" s="76">
        <v>20</v>
      </c>
      <c r="M37" s="75" t="s">
        <v>217</v>
      </c>
      <c r="N37" s="75" t="s">
        <v>268</v>
      </c>
      <c r="O37" s="75">
        <v>350</v>
      </c>
      <c r="P37" s="75" t="s">
        <v>217</v>
      </c>
      <c r="Q37" s="79" t="s">
        <v>284</v>
      </c>
      <c r="R37" s="72"/>
      <c r="S37" s="21"/>
      <c r="T37" s="25"/>
    </row>
    <row r="38" spans="1:20" s="28" customFormat="1" ht="70.5" customHeight="1" x14ac:dyDescent="0.2">
      <c r="A38" s="29" t="s">
        <v>68</v>
      </c>
      <c r="B38" s="26">
        <v>7092000</v>
      </c>
      <c r="C38" s="27">
        <v>8510400</v>
      </c>
      <c r="D38" s="74" t="s">
        <v>18</v>
      </c>
      <c r="E38" s="75" t="s">
        <v>226</v>
      </c>
      <c r="F38" s="75">
        <v>2</v>
      </c>
      <c r="G38" s="76">
        <v>20.074999999999999</v>
      </c>
      <c r="H38" s="77"/>
      <c r="I38" s="75">
        <v>390</v>
      </c>
      <c r="J38" s="75" t="s">
        <v>248</v>
      </c>
      <c r="K38" s="76">
        <v>5.1100000000000003</v>
      </c>
      <c r="L38" s="76">
        <v>16</v>
      </c>
      <c r="M38" s="75" t="s">
        <v>217</v>
      </c>
      <c r="N38" s="75" t="s">
        <v>268</v>
      </c>
      <c r="O38" s="75">
        <v>350</v>
      </c>
      <c r="P38" s="75" t="s">
        <v>209</v>
      </c>
      <c r="Q38" s="79" t="s">
        <v>285</v>
      </c>
      <c r="R38" s="72"/>
      <c r="S38" s="21"/>
      <c r="T38" s="25"/>
    </row>
    <row r="39" spans="1:20" s="28" customFormat="1" ht="84.75" customHeight="1" x14ac:dyDescent="0.2">
      <c r="A39" s="29" t="s">
        <v>69</v>
      </c>
      <c r="B39" s="26">
        <v>7043000</v>
      </c>
      <c r="C39" s="27">
        <v>8451600</v>
      </c>
      <c r="D39" s="74" t="s">
        <v>18</v>
      </c>
      <c r="E39" s="75" t="s">
        <v>226</v>
      </c>
      <c r="F39" s="75">
        <v>2</v>
      </c>
      <c r="G39" s="76">
        <v>20.074999999999999</v>
      </c>
      <c r="H39" s="77"/>
      <c r="I39" s="75">
        <v>390</v>
      </c>
      <c r="J39" s="75" t="s">
        <v>248</v>
      </c>
      <c r="K39" s="76">
        <v>5.1100000000000003</v>
      </c>
      <c r="L39" s="76">
        <v>16</v>
      </c>
      <c r="M39" s="75" t="s">
        <v>217</v>
      </c>
      <c r="N39" s="75" t="s">
        <v>268</v>
      </c>
      <c r="O39" s="75">
        <v>350</v>
      </c>
      <c r="P39" s="75" t="s">
        <v>209</v>
      </c>
      <c r="Q39" s="79" t="s">
        <v>284</v>
      </c>
      <c r="R39" s="72"/>
      <c r="S39" s="21"/>
      <c r="T39" s="25"/>
    </row>
    <row r="40" spans="1:20" s="28" customFormat="1" ht="72.75" customHeight="1" x14ac:dyDescent="0.2">
      <c r="A40" s="29" t="s">
        <v>70</v>
      </c>
      <c r="B40" s="26">
        <v>7077000</v>
      </c>
      <c r="C40" s="27">
        <v>8492400</v>
      </c>
      <c r="D40" s="74" t="s">
        <v>18</v>
      </c>
      <c r="E40" s="75" t="s">
        <v>226</v>
      </c>
      <c r="F40" s="75">
        <v>2</v>
      </c>
      <c r="G40" s="76">
        <v>20.074999999999999</v>
      </c>
      <c r="H40" s="77"/>
      <c r="I40" s="75">
        <v>390</v>
      </c>
      <c r="J40" s="75" t="s">
        <v>248</v>
      </c>
      <c r="K40" s="76">
        <v>5.1100000000000003</v>
      </c>
      <c r="L40" s="76">
        <v>12</v>
      </c>
      <c r="M40" s="75" t="s">
        <v>217</v>
      </c>
      <c r="N40" s="75" t="s">
        <v>268</v>
      </c>
      <c r="O40" s="75">
        <v>350</v>
      </c>
      <c r="P40" s="75" t="s">
        <v>209</v>
      </c>
      <c r="Q40" s="79" t="s">
        <v>286</v>
      </c>
      <c r="R40" s="72"/>
      <c r="S40" s="21"/>
      <c r="T40" s="25"/>
    </row>
    <row r="41" spans="1:20" s="28" customFormat="1" ht="78.75" customHeight="1" x14ac:dyDescent="0.2">
      <c r="A41" s="29" t="s">
        <v>71</v>
      </c>
      <c r="B41" s="26">
        <v>7028000</v>
      </c>
      <c r="C41" s="27">
        <v>8433600</v>
      </c>
      <c r="D41" s="74" t="s">
        <v>18</v>
      </c>
      <c r="E41" s="75" t="s">
        <v>226</v>
      </c>
      <c r="F41" s="75">
        <v>2</v>
      </c>
      <c r="G41" s="76">
        <v>20.074999999999999</v>
      </c>
      <c r="H41" s="77"/>
      <c r="I41" s="75">
        <v>390</v>
      </c>
      <c r="J41" s="75" t="s">
        <v>248</v>
      </c>
      <c r="K41" s="76">
        <v>5.1100000000000003</v>
      </c>
      <c r="L41" s="76">
        <v>12</v>
      </c>
      <c r="M41" s="75" t="s">
        <v>217</v>
      </c>
      <c r="N41" s="75" t="s">
        <v>268</v>
      </c>
      <c r="O41" s="75">
        <v>350</v>
      </c>
      <c r="P41" s="75" t="s">
        <v>209</v>
      </c>
      <c r="Q41" s="79" t="s">
        <v>284</v>
      </c>
      <c r="R41" s="72"/>
      <c r="S41" s="21"/>
      <c r="T41" s="25"/>
    </row>
    <row r="42" spans="1:20" s="28" customFormat="1" ht="79.5" customHeight="1" x14ac:dyDescent="0.2">
      <c r="A42" s="29" t="s">
        <v>72</v>
      </c>
      <c r="B42" s="26">
        <v>7048000</v>
      </c>
      <c r="C42" s="27">
        <v>8457600</v>
      </c>
      <c r="D42" s="74" t="s">
        <v>18</v>
      </c>
      <c r="E42" s="75" t="s">
        <v>226</v>
      </c>
      <c r="F42" s="75">
        <v>2</v>
      </c>
      <c r="G42" s="76">
        <v>20.074999999999999</v>
      </c>
      <c r="H42" s="77"/>
      <c r="I42" s="75">
        <v>390</v>
      </c>
      <c r="J42" s="75" t="s">
        <v>248</v>
      </c>
      <c r="K42" s="76">
        <v>5.1100000000000003</v>
      </c>
      <c r="L42" s="76">
        <v>20</v>
      </c>
      <c r="M42" s="75" t="s">
        <v>217</v>
      </c>
      <c r="N42" s="75" t="s">
        <v>268</v>
      </c>
      <c r="O42" s="75">
        <v>350</v>
      </c>
      <c r="P42" s="75" t="s">
        <v>209</v>
      </c>
      <c r="Q42" s="79" t="s">
        <v>284</v>
      </c>
      <c r="R42" s="72"/>
      <c r="S42" s="21"/>
      <c r="T42" s="25"/>
    </row>
    <row r="43" spans="1:20" s="28" customFormat="1" ht="85.5" customHeight="1" x14ac:dyDescent="0.2">
      <c r="A43" s="29" t="s">
        <v>74</v>
      </c>
      <c r="B43" s="26">
        <v>7172000</v>
      </c>
      <c r="C43" s="27">
        <v>8606400</v>
      </c>
      <c r="D43" s="74" t="s">
        <v>18</v>
      </c>
      <c r="E43" s="75" t="s">
        <v>226</v>
      </c>
      <c r="F43" s="75">
        <v>2</v>
      </c>
      <c r="G43" s="76">
        <v>20.074999999999999</v>
      </c>
      <c r="H43" s="77"/>
      <c r="I43" s="75">
        <v>390</v>
      </c>
      <c r="J43" s="75" t="s">
        <v>248</v>
      </c>
      <c r="K43" s="76">
        <v>5.1100000000000003</v>
      </c>
      <c r="L43" s="76">
        <v>20</v>
      </c>
      <c r="M43" s="75" t="s">
        <v>217</v>
      </c>
      <c r="N43" s="75" t="s">
        <v>287</v>
      </c>
      <c r="O43" s="75">
        <v>350</v>
      </c>
      <c r="P43" s="75" t="s">
        <v>217</v>
      </c>
      <c r="Q43" s="79" t="s">
        <v>289</v>
      </c>
      <c r="R43" s="72"/>
      <c r="S43" s="21"/>
      <c r="T43" s="25"/>
    </row>
    <row r="44" spans="1:20" s="28" customFormat="1" ht="73.5" customHeight="1" x14ac:dyDescent="0.2">
      <c r="A44" s="29" t="s">
        <v>75</v>
      </c>
      <c r="B44" s="26">
        <v>7930000</v>
      </c>
      <c r="C44" s="27">
        <v>9516000</v>
      </c>
      <c r="D44" s="74" t="s">
        <v>18</v>
      </c>
      <c r="E44" s="75" t="s">
        <v>290</v>
      </c>
      <c r="F44" s="75">
        <v>2</v>
      </c>
      <c r="G44" s="76">
        <v>25.57</v>
      </c>
      <c r="H44" s="77"/>
      <c r="I44" s="75">
        <v>390</v>
      </c>
      <c r="J44" s="75" t="s">
        <v>291</v>
      </c>
      <c r="K44" s="76">
        <v>5.1100000000000003</v>
      </c>
      <c r="L44" s="76">
        <v>20</v>
      </c>
      <c r="M44" s="75" t="s">
        <v>217</v>
      </c>
      <c r="N44" s="75" t="s">
        <v>268</v>
      </c>
      <c r="O44" s="75">
        <v>210</v>
      </c>
      <c r="P44" s="75" t="s">
        <v>217</v>
      </c>
      <c r="Q44" s="79" t="s">
        <v>292</v>
      </c>
      <c r="R44" s="72"/>
      <c r="S44" s="21"/>
      <c r="T44" s="25"/>
    </row>
    <row r="45" spans="1:20" s="28" customFormat="1" ht="73.5" customHeight="1" x14ac:dyDescent="0.2">
      <c r="A45" s="29" t="s">
        <v>76</v>
      </c>
      <c r="B45" s="26">
        <v>7925000</v>
      </c>
      <c r="C45" s="27">
        <v>9510000</v>
      </c>
      <c r="D45" s="74" t="s">
        <v>18</v>
      </c>
      <c r="E45" s="75" t="s">
        <v>290</v>
      </c>
      <c r="F45" s="75">
        <v>2</v>
      </c>
      <c r="G45" s="76">
        <v>25.57</v>
      </c>
      <c r="H45" s="77"/>
      <c r="I45" s="75">
        <v>390</v>
      </c>
      <c r="J45" s="75" t="s">
        <v>291</v>
      </c>
      <c r="K45" s="76">
        <v>5.1100000000000003</v>
      </c>
      <c r="L45" s="76">
        <v>16</v>
      </c>
      <c r="M45" s="75" t="s">
        <v>217</v>
      </c>
      <c r="N45" s="75" t="s">
        <v>268</v>
      </c>
      <c r="O45" s="75">
        <v>210</v>
      </c>
      <c r="P45" s="75" t="s">
        <v>217</v>
      </c>
      <c r="Q45" s="79" t="s">
        <v>292</v>
      </c>
      <c r="R45" s="72"/>
      <c r="S45" s="21"/>
      <c r="T45" s="25"/>
    </row>
    <row r="46" spans="1:20" s="28" customFormat="1" ht="78" customHeight="1" thickBot="1" x14ac:dyDescent="0.25">
      <c r="A46" s="29" t="s">
        <v>77</v>
      </c>
      <c r="B46" s="26">
        <v>7881000</v>
      </c>
      <c r="C46" s="27">
        <v>9457200</v>
      </c>
      <c r="D46" s="81" t="s">
        <v>18</v>
      </c>
      <c r="E46" s="82" t="s">
        <v>290</v>
      </c>
      <c r="F46" s="82">
        <v>2</v>
      </c>
      <c r="G46" s="83">
        <v>25.57</v>
      </c>
      <c r="H46" s="84"/>
      <c r="I46" s="82">
        <v>390</v>
      </c>
      <c r="J46" s="82" t="s">
        <v>291</v>
      </c>
      <c r="K46" s="83">
        <v>5.1100000000000003</v>
      </c>
      <c r="L46" s="83">
        <v>20</v>
      </c>
      <c r="M46" s="82" t="s">
        <v>217</v>
      </c>
      <c r="N46" s="82" t="s">
        <v>268</v>
      </c>
      <c r="O46" s="82">
        <v>210</v>
      </c>
      <c r="P46" s="82" t="s">
        <v>217</v>
      </c>
      <c r="Q46" s="86" t="s">
        <v>293</v>
      </c>
      <c r="R46" s="72"/>
      <c r="S46" s="21"/>
      <c r="T46" s="25"/>
    </row>
    <row r="47" spans="1:20" s="20" customFormat="1" ht="23.25" customHeight="1" thickBot="1" x14ac:dyDescent="0.25">
      <c r="A47" s="145" t="s">
        <v>82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72"/>
      <c r="S47" s="21"/>
      <c r="T47" s="25"/>
    </row>
    <row r="48" spans="1:20" s="20" customFormat="1" ht="55.5" customHeight="1" x14ac:dyDescent="0.2">
      <c r="A48" s="29" t="s">
        <v>88</v>
      </c>
      <c r="B48" s="23">
        <v>7227500</v>
      </c>
      <c r="C48" s="24">
        <v>8673000</v>
      </c>
      <c r="D48" s="66" t="s">
        <v>18</v>
      </c>
      <c r="E48" s="67" t="s">
        <v>211</v>
      </c>
      <c r="F48" s="67">
        <v>1</v>
      </c>
      <c r="G48" s="68">
        <v>13.185</v>
      </c>
      <c r="H48" s="69"/>
      <c r="I48" s="67">
        <v>292</v>
      </c>
      <c r="J48" s="67" t="s">
        <v>212</v>
      </c>
      <c r="K48" s="68">
        <v>7.22</v>
      </c>
      <c r="L48" s="67">
        <v>5900</v>
      </c>
      <c r="M48" s="67">
        <v>1</v>
      </c>
      <c r="N48" s="67" t="s">
        <v>213</v>
      </c>
      <c r="O48" s="67" t="s">
        <v>214</v>
      </c>
      <c r="P48" s="67" t="s">
        <v>215</v>
      </c>
      <c r="Q48" s="71" t="s">
        <v>304</v>
      </c>
      <c r="R48" s="21"/>
    </row>
    <row r="49" spans="1:20" s="20" customFormat="1" ht="55.5" customHeight="1" x14ac:dyDescent="0.2">
      <c r="A49" s="29" t="s">
        <v>94</v>
      </c>
      <c r="B49" s="26">
        <v>7259100</v>
      </c>
      <c r="C49" s="27">
        <v>8710920</v>
      </c>
      <c r="D49" s="74" t="s">
        <v>18</v>
      </c>
      <c r="E49" s="75" t="s">
        <v>211</v>
      </c>
      <c r="F49" s="75">
        <v>1</v>
      </c>
      <c r="G49" s="76">
        <v>13.164999999999999</v>
      </c>
      <c r="H49" s="77"/>
      <c r="I49" s="75">
        <v>292</v>
      </c>
      <c r="J49" s="75" t="s">
        <v>212</v>
      </c>
      <c r="K49" s="76">
        <v>7.22</v>
      </c>
      <c r="L49" s="75">
        <v>6310</v>
      </c>
      <c r="M49" s="75">
        <v>1</v>
      </c>
      <c r="N49" s="75" t="s">
        <v>213</v>
      </c>
      <c r="O49" s="75" t="s">
        <v>214</v>
      </c>
      <c r="P49" s="75" t="s">
        <v>215</v>
      </c>
      <c r="Q49" s="79" t="s">
        <v>304</v>
      </c>
      <c r="R49" s="21"/>
    </row>
    <row r="50" spans="1:20" s="20" customFormat="1" ht="55.5" customHeight="1" x14ac:dyDescent="0.2">
      <c r="A50" s="29" t="s">
        <v>99</v>
      </c>
      <c r="B50" s="26">
        <v>7013200</v>
      </c>
      <c r="C50" s="27">
        <v>8415840</v>
      </c>
      <c r="D50" s="74" t="s">
        <v>18</v>
      </c>
      <c r="E50" s="75" t="s">
        <v>211</v>
      </c>
      <c r="F50" s="75">
        <v>1</v>
      </c>
      <c r="G50" s="76">
        <v>13.34</v>
      </c>
      <c r="H50" s="77"/>
      <c r="I50" s="75">
        <v>300</v>
      </c>
      <c r="J50" s="75">
        <v>154</v>
      </c>
      <c r="K50" s="76">
        <v>6.53</v>
      </c>
      <c r="L50" s="75">
        <v>6245</v>
      </c>
      <c r="M50" s="75">
        <v>1</v>
      </c>
      <c r="N50" s="75" t="s">
        <v>213</v>
      </c>
      <c r="O50" s="75" t="s">
        <v>214</v>
      </c>
      <c r="P50" s="75" t="s">
        <v>217</v>
      </c>
      <c r="Q50" s="79" t="s">
        <v>315</v>
      </c>
      <c r="R50" s="21"/>
    </row>
    <row r="51" spans="1:20" s="20" customFormat="1" ht="55.5" customHeight="1" x14ac:dyDescent="0.2">
      <c r="A51" s="29" t="s">
        <v>103</v>
      </c>
      <c r="B51" s="26">
        <v>7213200</v>
      </c>
      <c r="C51" s="27">
        <v>8655840</v>
      </c>
      <c r="D51" s="74" t="s">
        <v>18</v>
      </c>
      <c r="E51" s="75" t="s">
        <v>211</v>
      </c>
      <c r="F51" s="75">
        <v>1</v>
      </c>
      <c r="G51" s="76">
        <v>13.154999999999999</v>
      </c>
      <c r="H51" s="77"/>
      <c r="I51" s="75">
        <v>292</v>
      </c>
      <c r="J51" s="75" t="s">
        <v>212</v>
      </c>
      <c r="K51" s="76">
        <v>7.22</v>
      </c>
      <c r="L51" s="75">
        <v>6280</v>
      </c>
      <c r="M51" s="75" t="s">
        <v>217</v>
      </c>
      <c r="N51" s="75" t="s">
        <v>213</v>
      </c>
      <c r="O51" s="75" t="s">
        <v>214</v>
      </c>
      <c r="P51" s="75" t="s">
        <v>215</v>
      </c>
      <c r="Q51" s="79" t="s">
        <v>317</v>
      </c>
      <c r="R51" s="72"/>
      <c r="S51" s="21"/>
      <c r="T51" s="25"/>
    </row>
    <row r="52" spans="1:20" s="20" customFormat="1" ht="55.5" customHeight="1" x14ac:dyDescent="0.2">
      <c r="A52" s="29" t="s">
        <v>106</v>
      </c>
      <c r="B52" s="26">
        <v>6179200</v>
      </c>
      <c r="C52" s="27">
        <v>7415040</v>
      </c>
      <c r="D52" s="74" t="s">
        <v>18</v>
      </c>
      <c r="E52" s="75" t="s">
        <v>220</v>
      </c>
      <c r="F52" s="75">
        <v>1</v>
      </c>
      <c r="G52" s="76">
        <v>5.27</v>
      </c>
      <c r="H52" s="77"/>
      <c r="I52" s="75">
        <v>242</v>
      </c>
      <c r="J52" s="75" t="s">
        <v>212</v>
      </c>
      <c r="K52" s="76">
        <v>5.94</v>
      </c>
      <c r="L52" s="75">
        <v>3685</v>
      </c>
      <c r="M52" s="75" t="s">
        <v>217</v>
      </c>
      <c r="N52" s="75" t="s">
        <v>320</v>
      </c>
      <c r="O52" s="75" t="s">
        <v>321</v>
      </c>
      <c r="P52" s="75" t="s">
        <v>322</v>
      </c>
      <c r="Q52" s="79" t="s">
        <v>323</v>
      </c>
      <c r="R52" s="72"/>
      <c r="S52" s="21"/>
      <c r="T52" s="25"/>
    </row>
    <row r="53" spans="1:20" s="20" customFormat="1" ht="55.5" customHeight="1" x14ac:dyDescent="0.2">
      <c r="A53" s="29" t="s">
        <v>110</v>
      </c>
      <c r="B53" s="26">
        <v>6072200</v>
      </c>
      <c r="C53" s="27">
        <v>7286640</v>
      </c>
      <c r="D53" s="74" t="s">
        <v>18</v>
      </c>
      <c r="E53" s="75" t="s">
        <v>220</v>
      </c>
      <c r="F53" s="75">
        <v>1</v>
      </c>
      <c r="G53" s="76">
        <v>5.9649999999999999</v>
      </c>
      <c r="H53" s="77"/>
      <c r="I53" s="75">
        <v>277</v>
      </c>
      <c r="J53" s="75" t="s">
        <v>212</v>
      </c>
      <c r="K53" s="76">
        <v>6.53</v>
      </c>
      <c r="L53" s="75">
        <v>5020</v>
      </c>
      <c r="M53" s="75">
        <v>1</v>
      </c>
      <c r="N53" s="75" t="s">
        <v>213</v>
      </c>
      <c r="O53" s="75" t="s">
        <v>222</v>
      </c>
      <c r="P53" s="75" t="s">
        <v>217</v>
      </c>
      <c r="Q53" s="79" t="s">
        <v>327</v>
      </c>
      <c r="R53" s="72"/>
      <c r="S53" s="21"/>
      <c r="T53" s="25"/>
    </row>
    <row r="54" spans="1:20" s="20" customFormat="1" ht="55.5" customHeight="1" x14ac:dyDescent="0.2">
      <c r="A54" s="29" t="s">
        <v>111</v>
      </c>
      <c r="B54" s="26">
        <v>6080900</v>
      </c>
      <c r="C54" s="27">
        <v>7297080</v>
      </c>
      <c r="D54" s="74" t="s">
        <v>18</v>
      </c>
      <c r="E54" s="75" t="s">
        <v>220</v>
      </c>
      <c r="F54" s="75">
        <v>2</v>
      </c>
      <c r="G54" s="76">
        <v>9.2550000000000008</v>
      </c>
      <c r="H54" s="77"/>
      <c r="I54" s="75">
        <v>277</v>
      </c>
      <c r="J54" s="75" t="s">
        <v>212</v>
      </c>
      <c r="K54" s="76">
        <v>6.53</v>
      </c>
      <c r="L54" s="75">
        <v>5120</v>
      </c>
      <c r="M54" s="75" t="s">
        <v>217</v>
      </c>
      <c r="N54" s="75" t="s">
        <v>227</v>
      </c>
      <c r="O54" s="75">
        <v>210</v>
      </c>
      <c r="P54" s="75" t="s">
        <v>209</v>
      </c>
      <c r="Q54" s="79" t="s">
        <v>328</v>
      </c>
      <c r="R54" s="72"/>
      <c r="S54" s="21"/>
      <c r="T54" s="25"/>
    </row>
    <row r="55" spans="1:20" s="20" customFormat="1" ht="55.5" customHeight="1" x14ac:dyDescent="0.2">
      <c r="A55" s="29" t="s">
        <v>114</v>
      </c>
      <c r="B55" s="26">
        <v>6676100</v>
      </c>
      <c r="C55" s="27">
        <v>8011320</v>
      </c>
      <c r="D55" s="74" t="s">
        <v>18</v>
      </c>
      <c r="E55" s="75" t="s">
        <v>211</v>
      </c>
      <c r="F55" s="75">
        <v>1</v>
      </c>
      <c r="G55" s="76">
        <v>8.9849999999999994</v>
      </c>
      <c r="H55" s="77"/>
      <c r="I55" s="75">
        <v>277</v>
      </c>
      <c r="J55" s="75" t="s">
        <v>212</v>
      </c>
      <c r="K55" s="76">
        <v>6.53</v>
      </c>
      <c r="L55" s="75">
        <v>6495</v>
      </c>
      <c r="M55" s="75" t="s">
        <v>217</v>
      </c>
      <c r="N55" s="75" t="s">
        <v>213</v>
      </c>
      <c r="O55" s="75" t="s">
        <v>222</v>
      </c>
      <c r="P55" s="75" t="s">
        <v>217</v>
      </c>
      <c r="Q55" s="79" t="s">
        <v>330</v>
      </c>
      <c r="R55" s="72"/>
      <c r="S55" s="21"/>
      <c r="T55" s="25"/>
    </row>
    <row r="56" spans="1:20" s="20" customFormat="1" ht="55.5" customHeight="1" x14ac:dyDescent="0.2">
      <c r="A56" s="29" t="s">
        <v>116</v>
      </c>
      <c r="B56" s="26">
        <v>4690400</v>
      </c>
      <c r="C56" s="27">
        <v>5628480</v>
      </c>
      <c r="D56" s="74" t="s">
        <v>18</v>
      </c>
      <c r="E56" s="75" t="s">
        <v>206</v>
      </c>
      <c r="F56" s="75">
        <v>2</v>
      </c>
      <c r="G56" s="76">
        <v>13.895</v>
      </c>
      <c r="H56" s="77"/>
      <c r="I56" s="75">
        <v>292</v>
      </c>
      <c r="J56" s="75">
        <v>154</v>
      </c>
      <c r="K56" s="76">
        <v>6.33</v>
      </c>
      <c r="L56" s="75">
        <v>3990</v>
      </c>
      <c r="M56" s="75" t="s">
        <v>256</v>
      </c>
      <c r="N56" s="75" t="s">
        <v>332</v>
      </c>
      <c r="O56" s="75">
        <v>210</v>
      </c>
      <c r="P56" s="75" t="s">
        <v>256</v>
      </c>
      <c r="Q56" s="79" t="s">
        <v>333</v>
      </c>
      <c r="R56" s="72"/>
      <c r="S56" s="21"/>
      <c r="T56" s="25"/>
    </row>
    <row r="57" spans="1:20" s="20" customFormat="1" ht="34.5" customHeight="1" x14ac:dyDescent="0.2">
      <c r="A57" s="29" t="s">
        <v>120</v>
      </c>
      <c r="B57" s="26">
        <v>4806200</v>
      </c>
      <c r="C57" s="27">
        <v>5767440</v>
      </c>
      <c r="D57" s="74" t="s">
        <v>18</v>
      </c>
      <c r="E57" s="75" t="s">
        <v>206</v>
      </c>
      <c r="F57" s="75">
        <v>2</v>
      </c>
      <c r="G57" s="76">
        <v>13.8</v>
      </c>
      <c r="H57" s="77"/>
      <c r="I57" s="75">
        <v>292</v>
      </c>
      <c r="J57" s="75" t="s">
        <v>212</v>
      </c>
      <c r="K57" s="76">
        <v>6.33</v>
      </c>
      <c r="L57" s="75">
        <v>4670</v>
      </c>
      <c r="M57" s="75" t="s">
        <v>256</v>
      </c>
      <c r="N57" s="75" t="s">
        <v>332</v>
      </c>
      <c r="O57" s="75">
        <v>210</v>
      </c>
      <c r="P57" s="75" t="s">
        <v>256</v>
      </c>
      <c r="Q57" s="79" t="s">
        <v>338</v>
      </c>
      <c r="R57" s="72"/>
      <c r="S57" s="21"/>
      <c r="T57" s="25"/>
    </row>
    <row r="58" spans="1:20" s="20" customFormat="1" ht="41.25" customHeight="1" x14ac:dyDescent="0.2">
      <c r="A58" s="29" t="s">
        <v>122</v>
      </c>
      <c r="B58" s="26">
        <v>4816200</v>
      </c>
      <c r="C58" s="27">
        <v>5779440</v>
      </c>
      <c r="D58" s="74" t="s">
        <v>18</v>
      </c>
      <c r="E58" s="75" t="s">
        <v>206</v>
      </c>
      <c r="F58" s="75">
        <v>2</v>
      </c>
      <c r="G58" s="76">
        <v>13.8</v>
      </c>
      <c r="H58" s="77"/>
      <c r="I58" s="75">
        <v>292</v>
      </c>
      <c r="J58" s="75" t="s">
        <v>212</v>
      </c>
      <c r="K58" s="76">
        <v>6.33</v>
      </c>
      <c r="L58" s="75">
        <v>4670</v>
      </c>
      <c r="M58" s="75" t="s">
        <v>256</v>
      </c>
      <c r="N58" s="75" t="s">
        <v>332</v>
      </c>
      <c r="O58" s="75">
        <v>210</v>
      </c>
      <c r="P58" s="75" t="s">
        <v>256</v>
      </c>
      <c r="Q58" s="79" t="s">
        <v>340</v>
      </c>
      <c r="R58" s="72"/>
      <c r="S58" s="21"/>
      <c r="T58" s="25"/>
    </row>
    <row r="59" spans="1:20" s="20" customFormat="1" ht="49.5" customHeight="1" x14ac:dyDescent="0.2">
      <c r="A59" s="29" t="s">
        <v>123</v>
      </c>
      <c r="B59" s="26">
        <v>4958200</v>
      </c>
      <c r="C59" s="27">
        <v>5949840</v>
      </c>
      <c r="D59" s="74" t="s">
        <v>18</v>
      </c>
      <c r="E59" s="75" t="s">
        <v>206</v>
      </c>
      <c r="F59" s="75">
        <v>2</v>
      </c>
      <c r="G59" s="76">
        <v>14.025</v>
      </c>
      <c r="H59" s="77"/>
      <c r="I59" s="75">
        <v>292</v>
      </c>
      <c r="J59" s="75" t="s">
        <v>212</v>
      </c>
      <c r="K59" s="76">
        <v>6.33</v>
      </c>
      <c r="L59" s="75">
        <v>4670</v>
      </c>
      <c r="M59" s="75" t="s">
        <v>256</v>
      </c>
      <c r="N59" s="75" t="s">
        <v>332</v>
      </c>
      <c r="O59" s="75">
        <v>210</v>
      </c>
      <c r="P59" s="75" t="s">
        <v>256</v>
      </c>
      <c r="Q59" s="79" t="s">
        <v>341</v>
      </c>
      <c r="R59" s="72"/>
      <c r="S59" s="21"/>
      <c r="T59" s="25"/>
    </row>
    <row r="60" spans="1:20" s="20" customFormat="1" ht="54.75" customHeight="1" x14ac:dyDescent="0.2">
      <c r="A60" s="29" t="s">
        <v>127</v>
      </c>
      <c r="B60" s="26">
        <v>6295600</v>
      </c>
      <c r="C60" s="27">
        <v>7554720</v>
      </c>
      <c r="D60" s="74" t="s">
        <v>18</v>
      </c>
      <c r="E60" s="75" t="s">
        <v>226</v>
      </c>
      <c r="F60" s="75">
        <v>2</v>
      </c>
      <c r="G60" s="76">
        <v>17.75</v>
      </c>
      <c r="H60" s="77"/>
      <c r="I60" s="75">
        <v>292</v>
      </c>
      <c r="J60" s="75" t="s">
        <v>212</v>
      </c>
      <c r="K60" s="76">
        <v>5.94</v>
      </c>
      <c r="L60" s="75">
        <v>5770</v>
      </c>
      <c r="M60" s="75" t="s">
        <v>217</v>
      </c>
      <c r="N60" s="75" t="s">
        <v>227</v>
      </c>
      <c r="O60" s="75">
        <v>500</v>
      </c>
      <c r="P60" s="75" t="s">
        <v>209</v>
      </c>
      <c r="Q60" s="79" t="s">
        <v>347</v>
      </c>
      <c r="R60" s="72"/>
      <c r="S60" s="21"/>
      <c r="T60" s="25"/>
    </row>
    <row r="61" spans="1:20" s="20" customFormat="1" ht="57" customHeight="1" x14ac:dyDescent="0.2">
      <c r="A61" s="29" t="s">
        <v>130</v>
      </c>
      <c r="B61" s="26">
        <v>6156500</v>
      </c>
      <c r="C61" s="27">
        <v>7387800</v>
      </c>
      <c r="D61" s="74" t="s">
        <v>18</v>
      </c>
      <c r="E61" s="75" t="s">
        <v>226</v>
      </c>
      <c r="F61" s="75">
        <v>2</v>
      </c>
      <c r="G61" s="76">
        <v>17.899999999999999</v>
      </c>
      <c r="H61" s="77"/>
      <c r="I61" s="75">
        <v>292</v>
      </c>
      <c r="J61" s="75" t="s">
        <v>212</v>
      </c>
      <c r="K61" s="76">
        <v>5.43</v>
      </c>
      <c r="L61" s="75">
        <v>5780</v>
      </c>
      <c r="M61" s="75" t="s">
        <v>217</v>
      </c>
      <c r="N61" s="75" t="s">
        <v>227</v>
      </c>
      <c r="O61" s="75">
        <v>210</v>
      </c>
      <c r="P61" s="75" t="s">
        <v>217</v>
      </c>
      <c r="Q61" s="79" t="s">
        <v>349</v>
      </c>
      <c r="R61" s="72"/>
      <c r="S61" s="21"/>
      <c r="T61" s="25"/>
    </row>
    <row r="62" spans="1:20" s="20" customFormat="1" ht="57" customHeight="1" x14ac:dyDescent="0.2">
      <c r="A62" s="29" t="s">
        <v>134</v>
      </c>
      <c r="B62" s="26">
        <v>6332600</v>
      </c>
      <c r="C62" s="27">
        <v>7599120</v>
      </c>
      <c r="D62" s="74" t="s">
        <v>18</v>
      </c>
      <c r="E62" s="75" t="s">
        <v>226</v>
      </c>
      <c r="F62" s="75">
        <v>2</v>
      </c>
      <c r="G62" s="76">
        <v>17.454999999999998</v>
      </c>
      <c r="H62" s="77"/>
      <c r="I62" s="75">
        <v>292</v>
      </c>
      <c r="J62" s="75" t="s">
        <v>212</v>
      </c>
      <c r="K62" s="76">
        <v>5.94</v>
      </c>
      <c r="L62" s="75">
        <v>6160</v>
      </c>
      <c r="M62" s="75">
        <v>1</v>
      </c>
      <c r="N62" s="75" t="s">
        <v>227</v>
      </c>
      <c r="O62" s="75">
        <v>350</v>
      </c>
      <c r="P62" s="75" t="s">
        <v>209</v>
      </c>
      <c r="Q62" s="79" t="s">
        <v>353</v>
      </c>
      <c r="R62" s="72"/>
      <c r="S62" s="21"/>
      <c r="T62" s="25"/>
    </row>
    <row r="63" spans="1:20" s="20" customFormat="1" ht="57" customHeight="1" x14ac:dyDescent="0.2">
      <c r="A63" s="29" t="s">
        <v>137</v>
      </c>
      <c r="B63" s="26">
        <v>6128100</v>
      </c>
      <c r="C63" s="27">
        <v>7353720</v>
      </c>
      <c r="D63" s="74" t="s">
        <v>18</v>
      </c>
      <c r="E63" s="75" t="s">
        <v>226</v>
      </c>
      <c r="F63" s="75">
        <v>2</v>
      </c>
      <c r="G63" s="76">
        <v>17.8</v>
      </c>
      <c r="H63" s="77"/>
      <c r="I63" s="75">
        <v>292</v>
      </c>
      <c r="J63" s="75" t="s">
        <v>212</v>
      </c>
      <c r="K63" s="76">
        <v>5.43</v>
      </c>
      <c r="L63" s="75">
        <v>4570</v>
      </c>
      <c r="M63" s="75" t="s">
        <v>217</v>
      </c>
      <c r="N63" s="75" t="s">
        <v>227</v>
      </c>
      <c r="O63" s="75">
        <v>350</v>
      </c>
      <c r="P63" s="75" t="s">
        <v>217</v>
      </c>
      <c r="Q63" s="79" t="s">
        <v>356</v>
      </c>
      <c r="R63" s="72"/>
      <c r="S63" s="21"/>
      <c r="T63" s="25"/>
    </row>
    <row r="64" spans="1:20" s="20" customFormat="1" ht="57" customHeight="1" x14ac:dyDescent="0.2">
      <c r="A64" s="29" t="s">
        <v>138</v>
      </c>
      <c r="B64" s="26">
        <v>6023200</v>
      </c>
      <c r="C64" s="27">
        <v>7227840</v>
      </c>
      <c r="D64" s="74" t="s">
        <v>18</v>
      </c>
      <c r="E64" s="75" t="s">
        <v>226</v>
      </c>
      <c r="F64" s="75">
        <v>2</v>
      </c>
      <c r="G64" s="76">
        <v>15.28</v>
      </c>
      <c r="H64" s="77"/>
      <c r="I64" s="75">
        <v>292</v>
      </c>
      <c r="J64" s="75" t="s">
        <v>212</v>
      </c>
      <c r="K64" s="76">
        <v>5.43</v>
      </c>
      <c r="L64" s="75">
        <v>5780</v>
      </c>
      <c r="M64" s="75" t="s">
        <v>217</v>
      </c>
      <c r="N64" s="75" t="s">
        <v>232</v>
      </c>
      <c r="O64" s="75">
        <v>210</v>
      </c>
      <c r="P64" s="75" t="s">
        <v>217</v>
      </c>
      <c r="Q64" s="79" t="s">
        <v>357</v>
      </c>
      <c r="R64" s="72"/>
      <c r="S64" s="21"/>
      <c r="T64" s="25"/>
    </row>
    <row r="65" spans="1:20" s="20" customFormat="1" ht="57" customHeight="1" x14ac:dyDescent="0.2">
      <c r="A65" s="29" t="s">
        <v>139</v>
      </c>
      <c r="B65" s="26">
        <v>6240200</v>
      </c>
      <c r="C65" s="27">
        <v>7488240</v>
      </c>
      <c r="D65" s="74" t="s">
        <v>18</v>
      </c>
      <c r="E65" s="75" t="s">
        <v>226</v>
      </c>
      <c r="F65" s="75">
        <v>2</v>
      </c>
      <c r="G65" s="76">
        <v>15.07</v>
      </c>
      <c r="H65" s="77"/>
      <c r="I65" s="75">
        <v>292</v>
      </c>
      <c r="J65" s="75" t="s">
        <v>212</v>
      </c>
      <c r="K65" s="76">
        <v>6.53</v>
      </c>
      <c r="L65" s="75">
        <v>5530</v>
      </c>
      <c r="M65" s="75">
        <v>1</v>
      </c>
      <c r="N65" s="75" t="s">
        <v>232</v>
      </c>
      <c r="O65" s="75">
        <v>350</v>
      </c>
      <c r="P65" s="75" t="s">
        <v>209</v>
      </c>
      <c r="Q65" s="79" t="s">
        <v>358</v>
      </c>
      <c r="R65" s="72"/>
      <c r="S65" s="21"/>
      <c r="T65" s="25"/>
    </row>
    <row r="66" spans="1:20" s="20" customFormat="1" ht="57" customHeight="1" x14ac:dyDescent="0.2">
      <c r="A66" s="29" t="s">
        <v>140</v>
      </c>
      <c r="B66" s="26">
        <v>6318600</v>
      </c>
      <c r="C66" s="27">
        <v>7582320</v>
      </c>
      <c r="D66" s="74" t="s">
        <v>18</v>
      </c>
      <c r="E66" s="75" t="s">
        <v>226</v>
      </c>
      <c r="F66" s="75">
        <v>2</v>
      </c>
      <c r="G66" s="76">
        <v>17.739999999999998</v>
      </c>
      <c r="H66" s="77"/>
      <c r="I66" s="75">
        <v>292</v>
      </c>
      <c r="J66" s="75" t="s">
        <v>212</v>
      </c>
      <c r="K66" s="76">
        <v>6.53</v>
      </c>
      <c r="L66" s="75">
        <v>5780</v>
      </c>
      <c r="M66" s="75" t="s">
        <v>217</v>
      </c>
      <c r="N66" s="75" t="s">
        <v>227</v>
      </c>
      <c r="O66" s="75">
        <v>350</v>
      </c>
      <c r="P66" s="75" t="s">
        <v>209</v>
      </c>
      <c r="Q66" s="79" t="s">
        <v>358</v>
      </c>
      <c r="R66" s="72"/>
      <c r="S66" s="21"/>
      <c r="T66" s="25"/>
    </row>
    <row r="67" spans="1:20" s="20" customFormat="1" ht="57" customHeight="1" x14ac:dyDescent="0.2">
      <c r="A67" s="29" t="s">
        <v>141</v>
      </c>
      <c r="B67" s="26">
        <v>6073600</v>
      </c>
      <c r="C67" s="27">
        <v>7288320</v>
      </c>
      <c r="D67" s="74" t="s">
        <v>18</v>
      </c>
      <c r="E67" s="75" t="s">
        <v>226</v>
      </c>
      <c r="F67" s="75">
        <v>2</v>
      </c>
      <c r="G67" s="76">
        <v>15.28</v>
      </c>
      <c r="H67" s="77"/>
      <c r="I67" s="75">
        <v>292</v>
      </c>
      <c r="J67" s="75" t="s">
        <v>212</v>
      </c>
      <c r="K67" s="76">
        <v>5.43</v>
      </c>
      <c r="L67" s="75">
        <v>5780</v>
      </c>
      <c r="M67" s="75" t="s">
        <v>217</v>
      </c>
      <c r="N67" s="75" t="s">
        <v>232</v>
      </c>
      <c r="O67" s="75">
        <v>210</v>
      </c>
      <c r="P67" s="75" t="s">
        <v>217</v>
      </c>
      <c r="Q67" s="79" t="s">
        <v>359</v>
      </c>
      <c r="R67" s="72"/>
      <c r="S67" s="21"/>
      <c r="T67" s="25"/>
    </row>
    <row r="68" spans="1:20" s="19" customFormat="1" ht="67.5" customHeight="1" x14ac:dyDescent="0.2">
      <c r="A68" s="31" t="s">
        <v>146</v>
      </c>
      <c r="B68" s="26">
        <v>6693800</v>
      </c>
      <c r="C68" s="27">
        <v>8032560</v>
      </c>
      <c r="D68" s="74" t="s">
        <v>18</v>
      </c>
      <c r="E68" s="75" t="s">
        <v>226</v>
      </c>
      <c r="F68" s="75">
        <v>2</v>
      </c>
      <c r="G68" s="76">
        <v>16</v>
      </c>
      <c r="H68" s="77"/>
      <c r="I68" s="75">
        <v>292</v>
      </c>
      <c r="J68" s="75" t="s">
        <v>212</v>
      </c>
      <c r="K68" s="76">
        <v>5.94</v>
      </c>
      <c r="L68" s="75">
        <v>7560</v>
      </c>
      <c r="M68" s="75">
        <v>1</v>
      </c>
      <c r="N68" s="75" t="s">
        <v>227</v>
      </c>
      <c r="O68" s="75">
        <v>500</v>
      </c>
      <c r="P68" s="75" t="s">
        <v>209</v>
      </c>
      <c r="Q68" s="79" t="s">
        <v>364</v>
      </c>
      <c r="R68" s="72"/>
      <c r="S68" s="21"/>
      <c r="T68" s="25"/>
    </row>
    <row r="69" spans="1:20" s="19" customFormat="1" ht="80.25" customHeight="1" x14ac:dyDescent="0.2">
      <c r="A69" s="31" t="s">
        <v>150</v>
      </c>
      <c r="B69" s="26">
        <v>6937000</v>
      </c>
      <c r="C69" s="27">
        <v>8324400</v>
      </c>
      <c r="D69" s="74" t="s">
        <v>18</v>
      </c>
      <c r="E69" s="75" t="s">
        <v>226</v>
      </c>
      <c r="F69" s="75">
        <v>2</v>
      </c>
      <c r="G69" s="76">
        <v>23.675000000000001</v>
      </c>
      <c r="H69" s="77"/>
      <c r="I69" s="75">
        <v>390</v>
      </c>
      <c r="J69" s="75" t="s">
        <v>248</v>
      </c>
      <c r="K69" s="76">
        <v>5.1100000000000003</v>
      </c>
      <c r="L69" s="75">
        <v>4780</v>
      </c>
      <c r="M69" s="75" t="s">
        <v>217</v>
      </c>
      <c r="N69" s="75" t="s">
        <v>332</v>
      </c>
      <c r="O69" s="75">
        <v>350</v>
      </c>
      <c r="P69" s="75" t="s">
        <v>209</v>
      </c>
      <c r="Q69" s="79" t="s">
        <v>369</v>
      </c>
      <c r="R69" s="72"/>
      <c r="S69" s="21"/>
      <c r="T69" s="25"/>
    </row>
    <row r="70" spans="1:20" s="19" customFormat="1" ht="81" customHeight="1" x14ac:dyDescent="0.2">
      <c r="A70" s="31" t="s">
        <v>151</v>
      </c>
      <c r="B70" s="26">
        <v>6933000</v>
      </c>
      <c r="C70" s="27">
        <v>8319600</v>
      </c>
      <c r="D70" s="74" t="s">
        <v>18</v>
      </c>
      <c r="E70" s="75" t="s">
        <v>226</v>
      </c>
      <c r="F70" s="75">
        <v>2</v>
      </c>
      <c r="G70" s="76">
        <v>23.824999999999999</v>
      </c>
      <c r="H70" s="77"/>
      <c r="I70" s="75">
        <v>390</v>
      </c>
      <c r="J70" s="75" t="s">
        <v>248</v>
      </c>
      <c r="K70" s="76">
        <v>5.1100000000000003</v>
      </c>
      <c r="L70" s="75">
        <v>4780</v>
      </c>
      <c r="M70" s="75" t="s">
        <v>217</v>
      </c>
      <c r="N70" s="75" t="s">
        <v>332</v>
      </c>
      <c r="O70" s="75">
        <v>350</v>
      </c>
      <c r="P70" s="75" t="s">
        <v>209</v>
      </c>
      <c r="Q70" s="79" t="s">
        <v>370</v>
      </c>
      <c r="R70" s="72"/>
      <c r="S70" s="21"/>
      <c r="T70" s="25"/>
    </row>
    <row r="71" spans="1:20" s="19" customFormat="1" ht="64.5" customHeight="1" x14ac:dyDescent="0.2">
      <c r="A71" s="31" t="s">
        <v>152</v>
      </c>
      <c r="B71" s="26">
        <v>6900000</v>
      </c>
      <c r="C71" s="27">
        <v>8280000</v>
      </c>
      <c r="D71" s="74" t="s">
        <v>18</v>
      </c>
      <c r="E71" s="75" t="s">
        <v>226</v>
      </c>
      <c r="F71" s="75">
        <v>2</v>
      </c>
      <c r="G71" s="76">
        <v>23.675000000000001</v>
      </c>
      <c r="H71" s="77"/>
      <c r="I71" s="75">
        <v>390</v>
      </c>
      <c r="J71" s="75" t="s">
        <v>248</v>
      </c>
      <c r="K71" s="76">
        <v>5.1100000000000003</v>
      </c>
      <c r="L71" s="75">
        <v>4780</v>
      </c>
      <c r="M71" s="75" t="s">
        <v>217</v>
      </c>
      <c r="N71" s="75" t="s">
        <v>332</v>
      </c>
      <c r="O71" s="75">
        <v>350</v>
      </c>
      <c r="P71" s="75" t="s">
        <v>209</v>
      </c>
      <c r="Q71" s="79" t="s">
        <v>371</v>
      </c>
      <c r="R71" s="72"/>
      <c r="S71" s="21"/>
      <c r="T71" s="25"/>
    </row>
    <row r="72" spans="1:20" s="19" customFormat="1" ht="73.5" customHeight="1" x14ac:dyDescent="0.2">
      <c r="A72" s="22" t="s">
        <v>157</v>
      </c>
      <c r="B72" s="26">
        <v>7163000</v>
      </c>
      <c r="C72" s="27">
        <v>8595600</v>
      </c>
      <c r="D72" s="74" t="s">
        <v>18</v>
      </c>
      <c r="E72" s="75" t="s">
        <v>290</v>
      </c>
      <c r="F72" s="75">
        <v>2</v>
      </c>
      <c r="G72" s="76">
        <v>30.07</v>
      </c>
      <c r="H72" s="77"/>
      <c r="I72" s="75">
        <v>390</v>
      </c>
      <c r="J72" s="75" t="s">
        <v>291</v>
      </c>
      <c r="K72" s="76">
        <v>5.1100000000000003</v>
      </c>
      <c r="L72" s="75">
        <v>6140</v>
      </c>
      <c r="M72" s="75" t="s">
        <v>217</v>
      </c>
      <c r="N72" s="75" t="s">
        <v>332</v>
      </c>
      <c r="O72" s="75">
        <v>210</v>
      </c>
      <c r="P72" s="75" t="s">
        <v>217</v>
      </c>
      <c r="Q72" s="79" t="s">
        <v>376</v>
      </c>
      <c r="R72" s="72"/>
      <c r="S72" s="21"/>
      <c r="T72" s="25"/>
    </row>
    <row r="73" spans="1:20" s="20" customFormat="1" ht="43.5" customHeight="1" x14ac:dyDescent="0.2">
      <c r="A73" s="29" t="s">
        <v>159</v>
      </c>
      <c r="B73" s="26">
        <v>7263000</v>
      </c>
      <c r="C73" s="27">
        <v>8715600</v>
      </c>
      <c r="D73" s="74" t="s">
        <v>18</v>
      </c>
      <c r="E73" s="75" t="s">
        <v>290</v>
      </c>
      <c r="F73" s="75">
        <v>2</v>
      </c>
      <c r="G73" s="76">
        <v>29.77</v>
      </c>
      <c r="H73" s="77"/>
      <c r="I73" s="75">
        <v>390</v>
      </c>
      <c r="J73" s="75" t="s">
        <v>291</v>
      </c>
      <c r="K73" s="76">
        <v>5.1100000000000003</v>
      </c>
      <c r="L73" s="75">
        <v>7330</v>
      </c>
      <c r="M73" s="75" t="s">
        <v>217</v>
      </c>
      <c r="N73" s="75" t="s">
        <v>332</v>
      </c>
      <c r="O73" s="75" t="s">
        <v>378</v>
      </c>
      <c r="P73" s="75" t="s">
        <v>217</v>
      </c>
      <c r="Q73" s="79" t="s">
        <v>379</v>
      </c>
      <c r="R73" s="72"/>
      <c r="S73" s="21"/>
      <c r="T73" s="25"/>
    </row>
    <row r="74" spans="1:20" s="20" customFormat="1" ht="72.75" customHeight="1" x14ac:dyDescent="0.2">
      <c r="A74" s="29" t="s">
        <v>162</v>
      </c>
      <c r="B74" s="26">
        <v>7492600</v>
      </c>
      <c r="C74" s="27">
        <v>8991120</v>
      </c>
      <c r="D74" s="74" t="s">
        <v>18</v>
      </c>
      <c r="E74" s="75" t="s">
        <v>211</v>
      </c>
      <c r="F74" s="75">
        <v>2</v>
      </c>
      <c r="G74" s="76">
        <v>22.175000000000001</v>
      </c>
      <c r="H74" s="77"/>
      <c r="I74" s="75">
        <v>400</v>
      </c>
      <c r="J74" s="75" t="s">
        <v>248</v>
      </c>
      <c r="K74" s="76">
        <v>5.1100000000000003</v>
      </c>
      <c r="L74" s="75">
        <v>4780</v>
      </c>
      <c r="M74" s="75" t="s">
        <v>217</v>
      </c>
      <c r="N74" s="75" t="s">
        <v>254</v>
      </c>
      <c r="O74" s="75">
        <v>350</v>
      </c>
      <c r="P74" s="75" t="s">
        <v>217</v>
      </c>
      <c r="Q74" s="79" t="s">
        <v>382</v>
      </c>
      <c r="R74" s="21"/>
    </row>
    <row r="75" spans="1:20" s="20" customFormat="1" ht="45" customHeight="1" x14ac:dyDescent="0.2">
      <c r="A75" s="29" t="s">
        <v>164</v>
      </c>
      <c r="B75" s="26">
        <v>6282500</v>
      </c>
      <c r="C75" s="27">
        <v>7539000</v>
      </c>
      <c r="D75" s="74" t="s">
        <v>18</v>
      </c>
      <c r="E75" s="75" t="s">
        <v>290</v>
      </c>
      <c r="F75" s="75">
        <v>2</v>
      </c>
      <c r="G75" s="76">
        <v>22</v>
      </c>
      <c r="H75" s="77"/>
      <c r="I75" s="75">
        <v>292</v>
      </c>
      <c r="J75" s="75" t="s">
        <v>384</v>
      </c>
      <c r="K75" s="76">
        <v>5.94</v>
      </c>
      <c r="L75" s="75">
        <v>5270</v>
      </c>
      <c r="M75" s="75" t="s">
        <v>217</v>
      </c>
      <c r="N75" s="75" t="s">
        <v>227</v>
      </c>
      <c r="O75" s="75">
        <v>210</v>
      </c>
      <c r="P75" s="75" t="s">
        <v>217</v>
      </c>
      <c r="Q75" s="79" t="s">
        <v>385</v>
      </c>
      <c r="R75" s="21"/>
    </row>
    <row r="76" spans="1:20" s="20" customFormat="1" ht="35.25" customHeight="1" x14ac:dyDescent="0.2">
      <c r="A76" s="29" t="s">
        <v>165</v>
      </c>
      <c r="B76" s="26">
        <v>6325100</v>
      </c>
      <c r="C76" s="27">
        <v>7590120</v>
      </c>
      <c r="D76" s="74" t="s">
        <v>18</v>
      </c>
      <c r="E76" s="75" t="s">
        <v>290</v>
      </c>
      <c r="F76" s="75">
        <v>2</v>
      </c>
      <c r="G76" s="76">
        <v>22</v>
      </c>
      <c r="H76" s="77"/>
      <c r="I76" s="75">
        <v>292</v>
      </c>
      <c r="J76" s="75" t="s">
        <v>384</v>
      </c>
      <c r="K76" s="76">
        <v>7.22</v>
      </c>
      <c r="L76" s="75">
        <v>5685</v>
      </c>
      <c r="M76" s="75" t="s">
        <v>217</v>
      </c>
      <c r="N76" s="75" t="s">
        <v>227</v>
      </c>
      <c r="O76" s="75">
        <v>210</v>
      </c>
      <c r="P76" s="75" t="s">
        <v>217</v>
      </c>
      <c r="Q76" s="79" t="s">
        <v>386</v>
      </c>
      <c r="R76" s="21"/>
    </row>
    <row r="77" spans="1:20" s="20" customFormat="1" ht="43.5" customHeight="1" x14ac:dyDescent="0.2">
      <c r="A77" s="29" t="s">
        <v>166</v>
      </c>
      <c r="B77" s="26">
        <v>6503100</v>
      </c>
      <c r="C77" s="27">
        <v>7803720</v>
      </c>
      <c r="D77" s="74" t="s">
        <v>18</v>
      </c>
      <c r="E77" s="75" t="s">
        <v>290</v>
      </c>
      <c r="F77" s="75">
        <v>2</v>
      </c>
      <c r="G77" s="76">
        <v>22</v>
      </c>
      <c r="H77" s="77"/>
      <c r="I77" s="75">
        <v>301</v>
      </c>
      <c r="J77" s="75" t="s">
        <v>384</v>
      </c>
      <c r="K77" s="76">
        <v>7.22</v>
      </c>
      <c r="L77" s="75">
        <v>5685</v>
      </c>
      <c r="M77" s="75" t="s">
        <v>217</v>
      </c>
      <c r="N77" s="75" t="s">
        <v>227</v>
      </c>
      <c r="O77" s="75">
        <v>210</v>
      </c>
      <c r="P77" s="75" t="s">
        <v>217</v>
      </c>
      <c r="Q77" s="79" t="s">
        <v>387</v>
      </c>
      <c r="R77" s="21"/>
    </row>
    <row r="78" spans="1:20" s="20" customFormat="1" ht="44.25" customHeight="1" x14ac:dyDescent="0.2">
      <c r="A78" s="30" t="s">
        <v>167</v>
      </c>
      <c r="B78" s="26">
        <v>6466000</v>
      </c>
      <c r="C78" s="27">
        <v>7759200</v>
      </c>
      <c r="D78" s="74" t="s">
        <v>18</v>
      </c>
      <c r="E78" s="75" t="s">
        <v>290</v>
      </c>
      <c r="F78" s="75">
        <v>2</v>
      </c>
      <c r="G78" s="76">
        <v>22.475000000000001</v>
      </c>
      <c r="H78" s="77"/>
      <c r="I78" s="75">
        <v>292</v>
      </c>
      <c r="J78" s="75" t="s">
        <v>384</v>
      </c>
      <c r="K78" s="76">
        <v>7.22</v>
      </c>
      <c r="L78" s="75">
        <v>4850</v>
      </c>
      <c r="M78" s="75" t="s">
        <v>217</v>
      </c>
      <c r="N78" s="75" t="s">
        <v>227</v>
      </c>
      <c r="O78" s="75">
        <v>210</v>
      </c>
      <c r="P78" s="75" t="s">
        <v>217</v>
      </c>
      <c r="Q78" s="79" t="s">
        <v>388</v>
      </c>
      <c r="R78" s="72"/>
      <c r="S78" s="21"/>
      <c r="T78" s="25"/>
    </row>
    <row r="79" spans="1:20" s="20" customFormat="1" ht="45" customHeight="1" x14ac:dyDescent="0.2">
      <c r="A79" s="88" t="s">
        <v>168</v>
      </c>
      <c r="B79" s="26">
        <v>6510000</v>
      </c>
      <c r="C79" s="27">
        <v>7812000</v>
      </c>
      <c r="D79" s="74" t="s">
        <v>18</v>
      </c>
      <c r="E79" s="75" t="s">
        <v>290</v>
      </c>
      <c r="F79" s="75">
        <v>2</v>
      </c>
      <c r="G79" s="76">
        <v>21</v>
      </c>
      <c r="H79" s="77"/>
      <c r="I79" s="75">
        <v>292</v>
      </c>
      <c r="J79" s="75" t="s">
        <v>384</v>
      </c>
      <c r="K79" s="76">
        <v>7.22</v>
      </c>
      <c r="L79" s="75">
        <v>5360</v>
      </c>
      <c r="M79" s="75" t="s">
        <v>217</v>
      </c>
      <c r="N79" s="75" t="s">
        <v>389</v>
      </c>
      <c r="O79" s="75">
        <v>350</v>
      </c>
      <c r="P79" s="75" t="s">
        <v>217</v>
      </c>
      <c r="Q79" s="79" t="s">
        <v>390</v>
      </c>
      <c r="R79" s="72"/>
      <c r="S79" s="21"/>
      <c r="T79" s="25"/>
    </row>
    <row r="80" spans="1:20" s="20" customFormat="1" ht="60.75" customHeight="1" x14ac:dyDescent="0.2">
      <c r="A80" s="88" t="s">
        <v>169</v>
      </c>
      <c r="B80" s="26">
        <v>6639000</v>
      </c>
      <c r="C80" s="27">
        <v>7966800</v>
      </c>
      <c r="D80" s="74" t="s">
        <v>18</v>
      </c>
      <c r="E80" s="75" t="s">
        <v>290</v>
      </c>
      <c r="F80" s="75">
        <v>2</v>
      </c>
      <c r="G80" s="76">
        <v>21</v>
      </c>
      <c r="H80" s="77"/>
      <c r="I80" s="75">
        <v>292</v>
      </c>
      <c r="J80" s="75" t="s">
        <v>384</v>
      </c>
      <c r="K80" s="76">
        <v>7.22</v>
      </c>
      <c r="L80" s="75">
        <v>5360</v>
      </c>
      <c r="M80" s="75" t="s">
        <v>217</v>
      </c>
      <c r="N80" s="75" t="s">
        <v>389</v>
      </c>
      <c r="O80" s="75">
        <v>350</v>
      </c>
      <c r="P80" s="75" t="s">
        <v>217</v>
      </c>
      <c r="Q80" s="79" t="s">
        <v>391</v>
      </c>
      <c r="R80" s="72"/>
      <c r="S80" s="21"/>
      <c r="T80" s="25"/>
    </row>
    <row r="81" spans="1:20" s="20" customFormat="1" ht="42.75" customHeight="1" thickBot="1" x14ac:dyDescent="0.25">
      <c r="A81" s="32" t="s">
        <v>170</v>
      </c>
      <c r="B81" s="33">
        <v>11409000</v>
      </c>
      <c r="C81" s="34">
        <v>13690800</v>
      </c>
      <c r="D81" s="81" t="s">
        <v>18</v>
      </c>
      <c r="E81" s="82" t="s">
        <v>342</v>
      </c>
      <c r="F81" s="82">
        <v>1</v>
      </c>
      <c r="G81" s="83">
        <v>24.45</v>
      </c>
      <c r="H81" s="84"/>
      <c r="I81" s="82">
        <v>400</v>
      </c>
      <c r="J81" s="82" t="s">
        <v>253</v>
      </c>
      <c r="K81" s="83">
        <v>6.33</v>
      </c>
      <c r="L81" s="82">
        <v>7395</v>
      </c>
      <c r="M81" s="82">
        <v>1</v>
      </c>
      <c r="N81" s="82" t="s">
        <v>249</v>
      </c>
      <c r="O81" s="82">
        <v>350</v>
      </c>
      <c r="P81" s="82" t="s">
        <v>217</v>
      </c>
      <c r="Q81" s="86" t="s">
        <v>392</v>
      </c>
      <c r="R81" s="72"/>
      <c r="S81" s="21"/>
      <c r="T81" s="25"/>
    </row>
    <row r="82" spans="1:20" s="20" customFormat="1" ht="18.75" customHeight="1" x14ac:dyDescent="0.2">
      <c r="A82" s="112" t="s">
        <v>171</v>
      </c>
      <c r="B82" s="113"/>
      <c r="C82" s="113"/>
      <c r="D82" s="114"/>
      <c r="E82" s="115"/>
      <c r="F82" s="115"/>
      <c r="G82" s="115"/>
      <c r="H82" s="116"/>
      <c r="I82" s="115"/>
      <c r="J82" s="115"/>
      <c r="K82" s="115"/>
      <c r="L82" s="115"/>
      <c r="M82" s="115"/>
      <c r="N82" s="115"/>
      <c r="O82" s="115"/>
      <c r="P82" s="115"/>
      <c r="Q82" s="117"/>
      <c r="R82" s="72"/>
      <c r="S82" s="21"/>
      <c r="T82" s="25"/>
    </row>
    <row r="83" spans="1:20" ht="18" customHeight="1" x14ac:dyDescent="0.2">
      <c r="A83" s="106" t="s">
        <v>172</v>
      </c>
      <c r="Q83" s="118"/>
    </row>
    <row r="84" spans="1:20" ht="18" customHeight="1" x14ac:dyDescent="0.2">
      <c r="A84" s="106"/>
    </row>
    <row r="85" spans="1:20" ht="18.75" x14ac:dyDescent="0.3">
      <c r="A85" s="2"/>
      <c r="B85" s="44"/>
      <c r="C85" s="44"/>
      <c r="D85" s="44"/>
      <c r="E85" s="44"/>
      <c r="F85" s="44"/>
      <c r="G85" s="46"/>
      <c r="H85" s="107"/>
      <c r="I85" s="44"/>
      <c r="J85" s="47"/>
      <c r="K85" s="45"/>
      <c r="L85" s="48"/>
    </row>
    <row r="86" spans="1:20" ht="18.75" x14ac:dyDescent="0.3">
      <c r="A86" s="43" t="s">
        <v>183</v>
      </c>
      <c r="B86" s="44"/>
      <c r="C86" s="44"/>
      <c r="D86" s="44"/>
      <c r="E86" s="44"/>
      <c r="F86" s="44"/>
      <c r="G86" s="46"/>
      <c r="H86" s="107"/>
      <c r="I86" s="44"/>
      <c r="J86" s="47"/>
      <c r="K86" s="45"/>
      <c r="L86" s="48"/>
      <c r="Q86" s="119" t="s">
        <v>184</v>
      </c>
    </row>
    <row r="89" spans="1:20" x14ac:dyDescent="0.2">
      <c r="Q89" s="109"/>
    </row>
  </sheetData>
  <autoFilter ref="A12:R83" xr:uid="{00000000-0009-0000-0000-000002000000}"/>
  <mergeCells count="21">
    <mergeCell ref="A7:Q7"/>
    <mergeCell ref="A8:Q8"/>
    <mergeCell ref="A11:A12"/>
    <mergeCell ref="B11:C11"/>
    <mergeCell ref="D11:D12"/>
    <mergeCell ref="E11:E12"/>
    <mergeCell ref="F11:F12"/>
    <mergeCell ref="G11:G12"/>
    <mergeCell ref="H11:I11"/>
    <mergeCell ref="J11:J12"/>
    <mergeCell ref="Q11:Q12"/>
    <mergeCell ref="A13:Q13"/>
    <mergeCell ref="A19:Q19"/>
    <mergeCell ref="A24:Q24"/>
    <mergeCell ref="A47:Q47"/>
    <mergeCell ref="K11:K12"/>
    <mergeCell ref="L11:L12"/>
    <mergeCell ref="M11:M12"/>
    <mergeCell ref="N11:N12"/>
    <mergeCell ref="O11:O12"/>
    <mergeCell ref="P11:P12"/>
  </mergeCells>
  <printOptions horizontalCentered="1"/>
  <pageMargins left="0.19685039370078741" right="0.19685039370078741" top="1.1811023622047245" bottom="0.19685039370078741" header="0.19685039370078741" footer="0.11811023622047245"/>
  <pageSetup paperSize="9" scale="75" fitToHeight="7" orientation="landscape" r:id="rId1"/>
  <headerFooter alignWithMargins="0">
    <oddFooter>&amp;R&amp;P</oddFooter>
  </headerFooter>
  <rowBreaks count="2" manualBreakCount="2">
    <brk id="18" max="16" man="1"/>
    <brk id="4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A1:C23"/>
  <sheetViews>
    <sheetView view="pageBreakPreview" zoomScale="110" zoomScaleNormal="90" zoomScaleSheetLayoutView="110" workbookViewId="0">
      <selection activeCell="F20" sqref="F20"/>
    </sheetView>
  </sheetViews>
  <sheetFormatPr defaultRowHeight="12.75" x14ac:dyDescent="0.2"/>
  <cols>
    <col min="1" max="1" width="88.7109375" style="138" customWidth="1"/>
    <col min="2" max="2" width="16.7109375" style="123" customWidth="1"/>
    <col min="3" max="3" width="14.5703125" style="123" customWidth="1"/>
    <col min="4" max="16384" width="9.140625" style="120"/>
  </cols>
  <sheetData>
    <row r="1" spans="1:3" ht="15" customHeight="1" x14ac:dyDescent="0.25">
      <c r="A1" s="185" t="s">
        <v>186</v>
      </c>
      <c r="B1" s="186"/>
      <c r="C1" s="187"/>
    </row>
    <row r="2" spans="1:3" ht="14.25" thickBot="1" x14ac:dyDescent="0.25">
      <c r="A2" s="121"/>
      <c r="B2" s="122" t="e">
        <f>#REF!</f>
        <v>#REF!</v>
      </c>
    </row>
    <row r="3" spans="1:3" ht="15.75" customHeight="1" x14ac:dyDescent="0.2">
      <c r="A3" s="188" t="s">
        <v>187</v>
      </c>
      <c r="B3" s="190" t="s">
        <v>180</v>
      </c>
      <c r="C3" s="191"/>
    </row>
    <row r="4" spans="1:3" ht="17.25" customHeight="1" thickBot="1" x14ac:dyDescent="0.25">
      <c r="A4" s="189"/>
      <c r="B4" s="124" t="s">
        <v>181</v>
      </c>
      <c r="C4" s="125" t="s">
        <v>182</v>
      </c>
    </row>
    <row r="5" spans="1:3" ht="16.5" customHeight="1" thickBot="1" x14ac:dyDescent="0.25">
      <c r="A5" s="192" t="s">
        <v>188</v>
      </c>
      <c r="B5" s="193"/>
      <c r="C5" s="194"/>
    </row>
    <row r="6" spans="1:3" x14ac:dyDescent="0.2">
      <c r="A6" s="126" t="s">
        <v>189</v>
      </c>
      <c r="B6" s="127"/>
      <c r="C6" s="128"/>
    </row>
    <row r="7" spans="1:3" x14ac:dyDescent="0.2">
      <c r="A7" s="129" t="s">
        <v>190</v>
      </c>
      <c r="B7" s="140">
        <f>ROUNDUP((33640+66654.01+38459.74)*(1+6%),-3)</f>
        <v>148000</v>
      </c>
      <c r="C7" s="141">
        <f>B7*1.2</f>
        <v>177600</v>
      </c>
    </row>
    <row r="8" spans="1:3" x14ac:dyDescent="0.2">
      <c r="A8" s="129" t="s">
        <v>191</v>
      </c>
      <c r="B8" s="140">
        <f>ROUNDUP((14750+63298.45+29641.98)*(1+6%),-3)</f>
        <v>115000</v>
      </c>
      <c r="C8" s="141">
        <f t="shared" ref="C8:C17" si="0">B8*1.2</f>
        <v>138000</v>
      </c>
    </row>
    <row r="9" spans="1:3" x14ac:dyDescent="0.2">
      <c r="A9" s="129" t="s">
        <v>192</v>
      </c>
      <c r="B9" s="140">
        <v>121000</v>
      </c>
      <c r="C9" s="141">
        <f t="shared" si="0"/>
        <v>145200</v>
      </c>
    </row>
    <row r="10" spans="1:3" x14ac:dyDescent="0.2">
      <c r="A10" s="130" t="s">
        <v>193</v>
      </c>
      <c r="B10" s="140">
        <v>107000</v>
      </c>
      <c r="C10" s="141">
        <f t="shared" si="0"/>
        <v>128400</v>
      </c>
    </row>
    <row r="11" spans="1:3" x14ac:dyDescent="0.2">
      <c r="A11" s="130" t="s">
        <v>194</v>
      </c>
      <c r="B11" s="140">
        <f>ROUNDUP((32950+91855.94+48065.66)*(1+6%),-3)</f>
        <v>184000</v>
      </c>
      <c r="C11" s="141">
        <f t="shared" si="0"/>
        <v>220800</v>
      </c>
    </row>
    <row r="12" spans="1:3" x14ac:dyDescent="0.2">
      <c r="A12" s="130" t="s">
        <v>195</v>
      </c>
      <c r="B12" s="142">
        <v>147000</v>
      </c>
      <c r="C12" s="141">
        <f t="shared" si="0"/>
        <v>176400</v>
      </c>
    </row>
    <row r="13" spans="1:3" ht="16.5" customHeight="1" x14ac:dyDescent="0.2">
      <c r="A13" s="131" t="s">
        <v>196</v>
      </c>
      <c r="B13" s="140">
        <v>25000</v>
      </c>
      <c r="C13" s="141">
        <f t="shared" si="0"/>
        <v>30000</v>
      </c>
    </row>
    <row r="14" spans="1:3" ht="16.5" customHeight="1" x14ac:dyDescent="0.2">
      <c r="A14" s="132" t="s">
        <v>197</v>
      </c>
      <c r="B14" s="140">
        <f>ROUNDUP(34330*(1+6%),-3)</f>
        <v>37000</v>
      </c>
      <c r="C14" s="143">
        <f t="shared" si="0"/>
        <v>44400</v>
      </c>
    </row>
    <row r="15" spans="1:3" ht="16.5" customHeight="1" x14ac:dyDescent="0.2">
      <c r="A15" s="131" t="s">
        <v>198</v>
      </c>
      <c r="B15" s="140">
        <v>12000</v>
      </c>
      <c r="C15" s="141">
        <f>B15*1.2</f>
        <v>14400</v>
      </c>
    </row>
    <row r="16" spans="1:3" ht="16.5" customHeight="1" x14ac:dyDescent="0.2">
      <c r="A16" s="132" t="s">
        <v>199</v>
      </c>
      <c r="B16" s="140">
        <v>10000</v>
      </c>
      <c r="C16" s="143">
        <f>B16*1.2</f>
        <v>12000</v>
      </c>
    </row>
    <row r="17" spans="1:3" ht="19.5" customHeight="1" thickBot="1" x14ac:dyDescent="0.25">
      <c r="A17" s="131" t="s">
        <v>200</v>
      </c>
      <c r="B17" s="140">
        <f>ROUNDUP(52965.99*(1+6%),-3)+31000</f>
        <v>88000</v>
      </c>
      <c r="C17" s="143">
        <f t="shared" si="0"/>
        <v>105600</v>
      </c>
    </row>
    <row r="18" spans="1:3" ht="15.75" customHeight="1" thickBot="1" x14ac:dyDescent="0.25">
      <c r="A18" s="192" t="s">
        <v>201</v>
      </c>
      <c r="B18" s="193"/>
      <c r="C18" s="194"/>
    </row>
    <row r="19" spans="1:3" ht="18.75" customHeight="1" x14ac:dyDescent="0.2">
      <c r="A19" s="131" t="s">
        <v>202</v>
      </c>
      <c r="B19" s="144">
        <f>ROUNDUP(8115.8*(1+6%),-3)+1000</f>
        <v>10000</v>
      </c>
      <c r="C19" s="143">
        <f>B19*1.2</f>
        <v>12000</v>
      </c>
    </row>
    <row r="20" spans="1:3" x14ac:dyDescent="0.2">
      <c r="A20" s="182" t="s">
        <v>203</v>
      </c>
      <c r="B20" s="183">
        <v>12000</v>
      </c>
      <c r="C20" s="184">
        <f>B20*1.2</f>
        <v>14400</v>
      </c>
    </row>
    <row r="21" spans="1:3" ht="18" customHeight="1" x14ac:dyDescent="0.2">
      <c r="A21" s="182"/>
      <c r="B21" s="183"/>
      <c r="C21" s="184"/>
    </row>
    <row r="22" spans="1:3" ht="29.25" customHeight="1" thickBot="1" x14ac:dyDescent="0.25">
      <c r="A22" s="133" t="s">
        <v>204</v>
      </c>
      <c r="B22" s="134">
        <v>26000</v>
      </c>
      <c r="C22" s="135">
        <f>B22*1.2</f>
        <v>31200</v>
      </c>
    </row>
    <row r="23" spans="1:3" ht="17.25" customHeight="1" x14ac:dyDescent="0.2">
      <c r="A23" s="136" t="s">
        <v>205</v>
      </c>
      <c r="B23" s="137"/>
      <c r="C23" s="137"/>
    </row>
  </sheetData>
  <mergeCells count="8">
    <mergeCell ref="A20:A21"/>
    <mergeCell ref="B20:B21"/>
    <mergeCell ref="C20:C21"/>
    <mergeCell ref="A1:C1"/>
    <mergeCell ref="A3:A4"/>
    <mergeCell ref="B3:C3"/>
    <mergeCell ref="A5:C5"/>
    <mergeCell ref="A18:C18"/>
  </mergeCells>
  <printOptions horizontalCentered="1"/>
  <pageMargins left="0.39370078740157483" right="0.19685039370078741" top="0.19685039370078741" bottom="0.19685039370078741" header="0.31496062992125984" footer="3.937007874015748E-2"/>
  <pageSetup paperSize="9" firstPageNumber="2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Прайс кат. А </vt:lpstr>
      <vt:lpstr>Прайс кат. В</vt:lpstr>
      <vt:lpstr>опции</vt:lpstr>
      <vt:lpstr>опции!Заголовки_для_печати</vt:lpstr>
      <vt:lpstr>'Прайс кат. А '!Заголовки_для_печати</vt:lpstr>
      <vt:lpstr>'Прайс кат. В'!Заголовки_для_печати</vt:lpstr>
      <vt:lpstr>опции!Область_печати</vt:lpstr>
      <vt:lpstr>'Прайс кат. А '!Область_печати</vt:lpstr>
      <vt:lpstr>'Прайс кат.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Альбина Афаримовна</dc:creator>
  <cp:lastModifiedBy>Ягудина Эльвира Рамилевна</cp:lastModifiedBy>
  <cp:lastPrinted>2024-12-19T08:02:31Z</cp:lastPrinted>
  <dcterms:created xsi:type="dcterms:W3CDTF">2024-12-17T06:40:34Z</dcterms:created>
  <dcterms:modified xsi:type="dcterms:W3CDTF">2024-12-19T08:05:34Z</dcterms:modified>
</cp:coreProperties>
</file>