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52a2_293_7\Рабочая\3) ГБА\2024 ГОД\ТФК\Прейскуранты\Апрель\"/>
    </mc:Choice>
  </mc:AlternateContent>
  <bookViews>
    <workbookView xWindow="0" yWindow="0" windowWidth="28800" windowHeight="11700"/>
  </bookViews>
  <sheets>
    <sheet name="прейскурант" sheetId="1" r:id="rId1"/>
    <sheet name="динамика цен" sheetId="2" r:id="rId2"/>
  </sheets>
  <definedNames>
    <definedName name="_xlnm.Print_Titles" localSheetId="1">'динамика цен'!$3:$5</definedName>
    <definedName name="_xlnm.Print_Titles" localSheetId="0">прейскурант!$10:$12</definedName>
    <definedName name="_xlnm.Print_Area" localSheetId="0">прейскурант!$A$1:$Q$33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D22" i="2"/>
  <c r="E22" i="2"/>
  <c r="E21" i="2"/>
  <c r="D20" i="2"/>
  <c r="E20" i="2"/>
  <c r="E19" i="2"/>
  <c r="D18" i="2"/>
  <c r="E18" i="2"/>
  <c r="E17" i="2"/>
  <c r="D16" i="2"/>
  <c r="E16" i="2"/>
  <c r="E14" i="2"/>
  <c r="E13" i="2"/>
  <c r="D13" i="2"/>
  <c r="D11" i="2"/>
  <c r="E11" i="2"/>
  <c r="E10" i="2"/>
  <c r="E8" i="2"/>
  <c r="D8" i="2"/>
  <c r="E7" i="2"/>
  <c r="D7" i="2" l="1"/>
  <c r="D14" i="2"/>
  <c r="D10" i="2"/>
  <c r="D17" i="2"/>
  <c r="D19" i="2"/>
  <c r="D21" i="2"/>
  <c r="D23" i="2"/>
  <c r="C30" i="1" l="1"/>
  <c r="C29" i="1"/>
  <c r="C28" i="1"/>
  <c r="C27" i="1"/>
  <c r="C26" i="1"/>
  <c r="C25" i="1"/>
  <c r="C24" i="1"/>
  <c r="C23" i="1"/>
  <c r="C21" i="1"/>
  <c r="C20" i="1"/>
  <c r="C18" i="1"/>
  <c r="C17" i="1"/>
  <c r="C15" i="1"/>
  <c r="C14" i="1"/>
</calcChain>
</file>

<file path=xl/sharedStrings.xml><?xml version="1.0" encoding="utf-8"?>
<sst xmlns="http://schemas.openxmlformats.org/spreadsheetml/2006/main" count="283" uniqueCount="95">
  <si>
    <t>УТВЕРЖДАЮ</t>
  </si>
  <si>
    <t xml:space="preserve">Генеральный директор ПАО "КАМАЗ" </t>
  </si>
  <si>
    <t>С.А. Когогин</t>
  </si>
  <si>
    <t>"____"__________________20____г.</t>
  </si>
  <si>
    <t xml:space="preserve">Прейскурант на автомобили КАМАЗ </t>
  </si>
  <si>
    <t>(газобаллонная автотехника)</t>
  </si>
  <si>
    <t>Срок действия с 01.04.2024</t>
  </si>
  <si>
    <t>Модель и комплектация а/м</t>
  </si>
  <si>
    <t>Прейскурантная цена, руб.</t>
  </si>
  <si>
    <t>Тип топлива</t>
  </si>
  <si>
    <t>Колесная формула</t>
  </si>
  <si>
    <t>Тип ошиновки</t>
  </si>
  <si>
    <t>Г/п, т (наг./ССУ)</t>
  </si>
  <si>
    <t>Мощн. двиг. л.с.</t>
  </si>
  <si>
    <t>Модель КП</t>
  </si>
  <si>
    <t>П/о гл. пер.</t>
  </si>
  <si>
    <t>V надстройки, куб.м / монт.дл.рамы, мм</t>
  </si>
  <si>
    <t>Сп. место</t>
  </si>
  <si>
    <t>Шины</t>
  </si>
  <si>
    <t>Объем газовых баллонов, 
л (куб. м.)</t>
  </si>
  <si>
    <t>ТСУ (высота ССУ при полной / снаряженной массе)</t>
  </si>
  <si>
    <t>Особенности   комплектации   автомобиля</t>
  </si>
  <si>
    <t>без НДС</t>
  </si>
  <si>
    <t>с НДС</t>
  </si>
  <si>
    <t>Номин. мощность (брутто)</t>
  </si>
  <si>
    <t>Макс.полез. мощность (нетто)*</t>
  </si>
  <si>
    <t>газовый</t>
  </si>
  <si>
    <t>Директор по продуктовой политике</t>
  </si>
  <si>
    <t>Р.Р. Гафаров</t>
  </si>
  <si>
    <t>СЕДЕЛЬНЫЕ ТЯГАЧИ</t>
  </si>
  <si>
    <t>65116-6863-37</t>
  </si>
  <si>
    <t>53504-7861-37</t>
  </si>
  <si>
    <t>БОРТОВЫЕ АВТОМОБИЛИ</t>
  </si>
  <si>
    <t>43118-7864-37</t>
  </si>
  <si>
    <t>65117-6863-37</t>
  </si>
  <si>
    <t>САМОСВАЛЫ</t>
  </si>
  <si>
    <t>65115-6865-37</t>
  </si>
  <si>
    <t>65222-6861-38</t>
  </si>
  <si>
    <t>АВТОМОБИЛИ-ШАССИ</t>
  </si>
  <si>
    <t>5350-3863-37</t>
  </si>
  <si>
    <t>43118-3861-37</t>
  </si>
  <si>
    <t>65115-3863-37</t>
  </si>
  <si>
    <t>65117-3863-37</t>
  </si>
  <si>
    <t>53605-3863-37</t>
  </si>
  <si>
    <t>53605-3864-37</t>
  </si>
  <si>
    <t>65222-4862-38</t>
  </si>
  <si>
    <t>65222-3861-38</t>
  </si>
  <si>
    <t>6х4</t>
  </si>
  <si>
    <t>1310TO</t>
  </si>
  <si>
    <t>─</t>
  </si>
  <si>
    <t>11R22,5</t>
  </si>
  <si>
    <t>1040 (208)</t>
  </si>
  <si>
    <t>1255/1330</t>
  </si>
  <si>
    <t>дв. газов. 820.92-300, МКБ, МОБ, ГБО 9х80 + 4х80, ДЗК, УВЭОС,тахограф российского стандарта с блоком СКЗИ, ПЖД</t>
  </si>
  <si>
    <t>6х6</t>
  </si>
  <si>
    <t>425/85R21 390/95R20</t>
  </si>
  <si>
    <t>1120(224)</t>
  </si>
  <si>
    <t>1490/1530</t>
  </si>
  <si>
    <t>дв. газов. 820.92-300, МКБ, МОБ, ГБО 9х80 + 4х100, рестайлинг 2, тахограф российского стандарта с блоком СКЗИ, РК 621, УВЭОС, аэродинамический козырек, ДЗК, ПЖД</t>
  </si>
  <si>
    <t>1420(284)</t>
  </si>
  <si>
    <t>дв. газов. 820.92-300, МКБ, МОБ, ГБО 9х80 + 4х100 + 3х100, тент, каркас, рестайлинг-2, РК 621, УВЭОС, тахограф российского стандарта с блоком СКЗИ, аэродинамический козырек, ДЗК, ПЖД</t>
  </si>
  <si>
    <t>11.00R20 11R22,5</t>
  </si>
  <si>
    <t>800(160)</t>
  </si>
  <si>
    <t>шк-пет.</t>
  </si>
  <si>
    <t>МКБ, МОБ, дв. газов. 820.92-300, тент, каркас, бок. защита, ГБО 4х100+4х100, ДЗК, УВЭОС, тахограф российского стандарта с блоком СКЗИ, аэродинамический козырек, ПЖД</t>
  </si>
  <si>
    <t>дв. газов. 820.92-300, зад.разгр., МКБ, МОБ, ДЗК, бок. защита, КОМ с насосом, ГБО 9х80 + 4х80, УВЭОС, тахограф российского стандарта с блоком СКЗИ, ПЖД</t>
  </si>
  <si>
    <t>1820TO</t>
  </si>
  <si>
    <t>16.00R20</t>
  </si>
  <si>
    <t>892 (178,4)</t>
  </si>
  <si>
    <t>МКБ, МОБ, дв. газ КАМАЗ-820.93-320 (E-5), РК КАМАЗ-6522, КОМ c насосом, обогрев платф., пневмоподв. каб., ГБО 4х123+4х100, УВЭОС, аэродинамический козырек, ДЗК, ПЖД, задняя разгрузка</t>
  </si>
  <si>
    <t>дв. газов. 820.92-300, МКБ, МОБ, ГБО 9х80 + 4х100 + 3х100, РК 65111, УВЭОС, аэродинамический козырек, тахограф российского стандарта с блоком СКЗИ, среднее сиденье, ПЖД</t>
  </si>
  <si>
    <t>дв. газов. 820.92-300, МКБ, МОБ, ГБО 9х80 + 4х100 + 3х100, РК 65111, УВЭОС, аэродинамический козырек, тахограф российского стандарта с блоком СКЗИ, ПЖД, ЦПШ</t>
  </si>
  <si>
    <t>дв. газов. 820.92-300, МКБ, МОБ, ДЗК, бок. защита, задн. свес 675 мм., КОМ с насосом, ГБО 13х80, УВЭОС, аэродинамический козырек, ПЖД</t>
  </si>
  <si>
    <t>1310ТО</t>
  </si>
  <si>
    <t>дв. газов. 820.92-300,МКБ, МОБ, ДЗК, бок. защита, ГБО 4х100+4х100, УВЭОС, аэродинамический козырек, ПЖД</t>
  </si>
  <si>
    <t>4х2</t>
  </si>
  <si>
    <t>–</t>
  </si>
  <si>
    <t>12.00R20 315/80R22,5</t>
  </si>
  <si>
    <t>720(144)</t>
  </si>
  <si>
    <t>дв. газов. 820.92-300, МКБ, выхлоп вверх,бок. защита, КОМ, ГБО 4х100 + 4х80, УВЭОС, ПЖД</t>
  </si>
  <si>
    <t>дв. газов. 820.92-300, МКБ, выхлоп вверх,бок. защита, КОМ, ГБО 9х80, УВЭОС, тахограф российского стандарта с блоком СКЗИ, ПЖД, проблесковые маячки</t>
  </si>
  <si>
    <t>МКБ, МОБ, дв. газ КАМАЗ-820.93-320 (E-5), пневмоподв. каб., рестайлинг-2, ГБО 9х80+4х100, УВЭОС, РК 631, ПЖД</t>
  </si>
  <si>
    <t>892(178,4)</t>
  </si>
  <si>
    <t>МКБ, МОБ, дв. газ КАМАЗ-820.93-320 (E-5), РК КАМАЗ-6522, КОМ c насосом, пневмоподв. каб., ГБО 4х123+4х100, УВЭОС, аэродинамический козырек, ПЖД</t>
  </si>
  <si>
    <t>Динамика прейскурантных цен</t>
  </si>
  <si>
    <t>на газобаллонную автотехнику КАМАЗ</t>
  </si>
  <si>
    <t xml:space="preserve">Модель и комплектация а/м </t>
  </si>
  <si>
    <t xml:space="preserve">Прейскурантная цена, руб. без НДС </t>
  </si>
  <si>
    <t>Рост прейск-ой цены</t>
  </si>
  <si>
    <t>с 01.02.2024</t>
  </si>
  <si>
    <t>с 01.04.2024</t>
  </si>
  <si>
    <t>%</t>
  </si>
  <si>
    <t>руб.</t>
  </si>
  <si>
    <t>Начальник бюро ценообразования и ценового анализа автотехники</t>
  </si>
  <si>
    <t>А.А.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</si>
</sst>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-* #,##0.00\ _р_у_б_-;\-* #,##0.00\ _р_у_б_-;_-* &quot;-&quot;??\ _р_у_б_-;_-@_-"/>
    <numFmt numFmtId="166" formatCode="_-* #,##0\ _р_у_б_-;\-* #,##0\ _р_у_б_-;_-* &quot;-&quot;??\ _р_у_б_-;_-@_-"/>
    <numFmt numFmtId="167" formatCode="#,##0.000"/>
    <numFmt numFmtId="168" formatCode="#,##0.0"/>
    <numFmt numFmtId="169" formatCode="0.000"/>
    <numFmt numFmtId="170" formatCode="0.0%"/>
  </numFmts>
  <fonts count="25" x14ac:knownFonts="1">
    <font>
      <sz val="10"/>
      <name val="Arial"/>
      <family val="2"/>
      <charset val="204"/>
    </font>
    <font>
      <sz val="10"/>
      <name val="Arial Cyr"/>
      <charset val="204"/>
    </font>
    <font>
      <sz val="16"/>
      <name val="Times New Roman Cyr"/>
      <charset val="204"/>
    </font>
    <font>
      <sz val="10"/>
      <name val="Times New Roman"/>
      <family val="1"/>
      <charset val="204"/>
    </font>
    <font>
      <b/>
      <sz val="16"/>
      <name val="Times New Roman Cyr"/>
      <family val="1"/>
      <charset val="204"/>
    </font>
    <font>
      <sz val="10"/>
      <name val="MS Sans Serif"/>
      <family val="2"/>
      <charset val="204"/>
    </font>
    <font>
      <b/>
      <u/>
      <sz val="16"/>
      <name val="Times New Roman Cyr"/>
      <family val="1"/>
      <charset val="204"/>
    </font>
    <font>
      <b/>
      <i/>
      <sz val="12"/>
      <name val="Times New Roman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Arial Cyr"/>
      <charset val="204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8"/>
      <name val="Times New Roman"/>
      <family val="1"/>
      <charset val="204"/>
    </font>
    <font>
      <b/>
      <sz val="16"/>
      <name val="Times New Roman Cyr"/>
      <charset val="204"/>
    </font>
    <font>
      <sz val="16"/>
      <color indexed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b/>
      <sz val="14"/>
      <name val="Times New Roman Cyr"/>
      <family val="1"/>
      <charset val="204"/>
    </font>
    <font>
      <b/>
      <i/>
      <sz val="10"/>
      <name val="Times New Roman Cyr"/>
      <charset val="204"/>
    </font>
    <font>
      <b/>
      <sz val="14"/>
      <name val="Times New Roman Cyr"/>
      <charset val="204"/>
    </font>
    <font>
      <sz val="14"/>
      <name val="Arial Cyr"/>
      <charset val="204"/>
    </font>
    <font>
      <sz val="14"/>
      <name val="Times New Roman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1" applyFill="1" applyAlignment="1">
      <alignment horizontal="left" indent="1"/>
    </xf>
    <xf numFmtId="0" fontId="1" fillId="0" borderId="0" xfId="1" applyFill="1"/>
    <xf numFmtId="164" fontId="1" fillId="0" borderId="0" xfId="1" applyNumberFormat="1" applyFill="1"/>
    <xf numFmtId="2" fontId="1" fillId="0" borderId="0" xfId="1" applyNumberFormat="1" applyFill="1"/>
    <xf numFmtId="0" fontId="2" fillId="0" borderId="0" xfId="1" applyFont="1" applyFill="1" applyAlignment="1"/>
    <xf numFmtId="0" fontId="3" fillId="0" borderId="0" xfId="0" applyFont="1" applyFill="1" applyAlignment="1">
      <alignment horizontal="center" vertical="top" wrapText="1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left"/>
    </xf>
    <xf numFmtId="0" fontId="4" fillId="0" borderId="0" xfId="2" applyFont="1" applyFill="1" applyAlignment="1">
      <alignment horizontal="center"/>
    </xf>
    <xf numFmtId="164" fontId="4" fillId="0" borderId="0" xfId="2" applyNumberFormat="1" applyFont="1" applyFill="1" applyAlignment="1">
      <alignment horizontal="center"/>
    </xf>
    <xf numFmtId="0" fontId="7" fillId="0" borderId="1" xfId="1" applyFont="1" applyFill="1" applyBorder="1" applyAlignment="1">
      <alignment horizontal="left" indent="1"/>
    </xf>
    <xf numFmtId="0" fontId="7" fillId="0" borderId="1" xfId="1" applyFont="1" applyFill="1" applyBorder="1" applyAlignment="1"/>
    <xf numFmtId="164" fontId="7" fillId="0" borderId="1" xfId="1" applyNumberFormat="1" applyFont="1" applyFill="1" applyBorder="1" applyAlignment="1"/>
    <xf numFmtId="2" fontId="7" fillId="0" borderId="1" xfId="1" applyNumberFormat="1" applyFont="1" applyFill="1" applyBorder="1" applyAlignment="1"/>
    <xf numFmtId="0" fontId="7" fillId="0" borderId="0" xfId="0" applyFont="1" applyFill="1" applyAlignment="1">
      <alignment horizontal="right"/>
    </xf>
    <xf numFmtId="0" fontId="9" fillId="0" borderId="0" xfId="1" applyFont="1" applyFill="1"/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textRotation="90" wrapText="1"/>
    </xf>
    <xf numFmtId="0" fontId="8" fillId="0" borderId="17" xfId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left" vertical="center" wrapText="1" indent="1"/>
    </xf>
    <xf numFmtId="166" fontId="13" fillId="0" borderId="22" xfId="3" applyNumberFormat="1" applyFont="1" applyFill="1" applyBorder="1" applyAlignment="1">
      <alignment horizontal="center" vertical="center" wrapText="1"/>
    </xf>
    <xf numFmtId="166" fontId="13" fillId="0" borderId="23" xfId="3" applyNumberFormat="1" applyFont="1" applyFill="1" applyBorder="1" applyAlignment="1">
      <alignment horizontal="center" vertical="center" wrapText="1"/>
    </xf>
    <xf numFmtId="37" fontId="13" fillId="0" borderId="3" xfId="4" applyNumberFormat="1" applyFont="1" applyBorder="1" applyAlignment="1">
      <alignment horizontal="center" vertical="center" wrapText="1"/>
    </xf>
    <xf numFmtId="3" fontId="13" fillId="0" borderId="7" xfId="1" applyNumberFormat="1" applyFont="1" applyFill="1" applyBorder="1" applyAlignment="1">
      <alignment horizontal="center" vertical="center" wrapText="1"/>
    </xf>
    <xf numFmtId="4" fontId="13" fillId="0" borderId="7" xfId="1" applyNumberFormat="1" applyFont="1" applyFill="1" applyBorder="1" applyAlignment="1">
      <alignment horizontal="center" vertical="center" wrapText="1"/>
    </xf>
    <xf numFmtId="3" fontId="13" fillId="0" borderId="4" xfId="1" applyNumberFormat="1" applyFont="1" applyFill="1" applyBorder="1" applyAlignment="1">
      <alignment horizontal="left" vertical="center" wrapText="1"/>
    </xf>
    <xf numFmtId="3" fontId="13" fillId="0" borderId="11" xfId="1" applyNumberFormat="1" applyFont="1" applyFill="1" applyBorder="1" applyAlignment="1">
      <alignment horizontal="left" vertical="center" wrapText="1" indent="1"/>
    </xf>
    <xf numFmtId="166" fontId="13" fillId="0" borderId="11" xfId="3" applyNumberFormat="1" applyFont="1" applyFill="1" applyBorder="1" applyAlignment="1">
      <alignment horizontal="center" vertical="center" wrapText="1"/>
    </xf>
    <xf numFmtId="166" fontId="13" fillId="0" borderId="24" xfId="3" applyNumberFormat="1" applyFont="1" applyFill="1" applyBorder="1" applyAlignment="1">
      <alignment horizontal="center" vertical="center" wrapText="1"/>
    </xf>
    <xf numFmtId="37" fontId="13" fillId="0" borderId="12" xfId="4" applyNumberFormat="1" applyFont="1" applyBorder="1" applyAlignment="1">
      <alignment horizontal="center" vertical="center" wrapText="1"/>
    </xf>
    <xf numFmtId="3" fontId="13" fillId="0" borderId="16" xfId="1" applyNumberFormat="1" applyFont="1" applyFill="1" applyBorder="1" applyAlignment="1">
      <alignment horizontal="center" vertical="center" wrapText="1"/>
    </xf>
    <xf numFmtId="167" fontId="13" fillId="0" borderId="16" xfId="1" applyNumberFormat="1" applyFont="1" applyFill="1" applyBorder="1" applyAlignment="1">
      <alignment horizontal="center" vertical="center" wrapText="1"/>
    </xf>
    <xf numFmtId="4" fontId="13" fillId="0" borderId="16" xfId="1" applyNumberFormat="1" applyFont="1" applyFill="1" applyBorder="1" applyAlignment="1">
      <alignment horizontal="center" vertical="center" wrapText="1"/>
    </xf>
    <xf numFmtId="3" fontId="13" fillId="0" borderId="13" xfId="1" applyNumberFormat="1" applyFont="1" applyFill="1" applyBorder="1" applyAlignment="1">
      <alignment horizontal="left" vertical="center" wrapText="1"/>
    </xf>
    <xf numFmtId="37" fontId="13" fillId="0" borderId="22" xfId="4" applyNumberFormat="1" applyFont="1" applyBorder="1" applyAlignment="1">
      <alignment horizontal="center" vertical="center" wrapText="1"/>
    </xf>
    <xf numFmtId="3" fontId="13" fillId="0" borderId="26" xfId="1" applyNumberFormat="1" applyFont="1" applyFill="1" applyBorder="1" applyAlignment="1">
      <alignment horizontal="center" vertical="center" wrapText="1"/>
    </xf>
    <xf numFmtId="167" fontId="13" fillId="0" borderId="26" xfId="1" applyNumberFormat="1" applyFont="1" applyFill="1" applyBorder="1" applyAlignment="1">
      <alignment horizontal="center" vertical="center" wrapText="1"/>
    </xf>
    <xf numFmtId="4" fontId="13" fillId="0" borderId="26" xfId="1" applyNumberFormat="1" applyFont="1" applyFill="1" applyBorder="1" applyAlignment="1">
      <alignment horizontal="center" vertical="center" wrapText="1"/>
    </xf>
    <xf numFmtId="168" fontId="13" fillId="0" borderId="26" xfId="1" applyNumberFormat="1" applyFont="1" applyFill="1" applyBorder="1" applyAlignment="1">
      <alignment horizontal="center" vertical="center" wrapText="1"/>
    </xf>
    <xf numFmtId="3" fontId="13" fillId="0" borderId="27" xfId="1" applyNumberFormat="1" applyFont="1" applyFill="1" applyBorder="1" applyAlignment="1">
      <alignment horizontal="left" vertical="center" wrapText="1"/>
    </xf>
    <xf numFmtId="3" fontId="13" fillId="0" borderId="28" xfId="1" applyNumberFormat="1" applyFont="1" applyFill="1" applyBorder="1" applyAlignment="1">
      <alignment horizontal="left" vertical="center" wrapText="1" indent="1"/>
    </xf>
    <xf numFmtId="166" fontId="13" fillId="0" borderId="28" xfId="3" applyNumberFormat="1" applyFont="1" applyFill="1" applyBorder="1" applyAlignment="1">
      <alignment horizontal="center" vertical="center" wrapText="1"/>
    </xf>
    <xf numFmtId="166" fontId="13" fillId="0" borderId="29" xfId="3" applyNumberFormat="1" applyFont="1" applyFill="1" applyBorder="1" applyAlignment="1">
      <alignment horizontal="center" vertical="center" wrapText="1"/>
    </xf>
    <xf numFmtId="37" fontId="13" fillId="0" borderId="28" xfId="4" applyNumberFormat="1" applyFont="1" applyBorder="1" applyAlignment="1">
      <alignment horizontal="center" vertical="center" wrapText="1"/>
    </xf>
    <xf numFmtId="3" fontId="13" fillId="0" borderId="30" xfId="1" applyNumberFormat="1" applyFont="1" applyFill="1" applyBorder="1" applyAlignment="1">
      <alignment horizontal="center" vertical="center" wrapText="1"/>
    </xf>
    <xf numFmtId="4" fontId="13" fillId="0" borderId="30" xfId="1" applyNumberFormat="1" applyFont="1" applyFill="1" applyBorder="1" applyAlignment="1">
      <alignment horizontal="center" vertical="center" wrapText="1"/>
    </xf>
    <xf numFmtId="168" fontId="13" fillId="0" borderId="30" xfId="1" applyNumberFormat="1" applyFont="1" applyFill="1" applyBorder="1" applyAlignment="1">
      <alignment horizontal="center" vertical="center" wrapText="1"/>
    </xf>
    <xf numFmtId="3" fontId="13" fillId="0" borderId="31" xfId="1" applyNumberFormat="1" applyFont="1" applyFill="1" applyBorder="1" applyAlignment="1">
      <alignment horizontal="left" vertical="center" wrapText="1"/>
    </xf>
    <xf numFmtId="168" fontId="13" fillId="0" borderId="7" xfId="1" applyNumberFormat="1" applyFont="1" applyFill="1" applyBorder="1" applyAlignment="1">
      <alignment horizontal="center" vertical="center" wrapText="1"/>
    </xf>
    <xf numFmtId="3" fontId="13" fillId="0" borderId="12" xfId="1" applyNumberFormat="1" applyFont="1" applyFill="1" applyBorder="1" applyAlignment="1">
      <alignment horizontal="left" vertical="center" wrapText="1" indent="1"/>
    </xf>
    <xf numFmtId="166" fontId="13" fillId="0" borderId="12" xfId="3" applyNumberFormat="1" applyFont="1" applyFill="1" applyBorder="1" applyAlignment="1">
      <alignment horizontal="center" vertical="center" wrapText="1"/>
    </xf>
    <xf numFmtId="166" fontId="13" fillId="0" borderId="32" xfId="3" applyNumberFormat="1" applyFont="1" applyFill="1" applyBorder="1" applyAlignment="1">
      <alignment horizontal="center" vertical="center" wrapText="1"/>
    </xf>
    <xf numFmtId="168" fontId="13" fillId="0" borderId="16" xfId="1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2" fontId="13" fillId="0" borderId="26" xfId="1" applyNumberFormat="1" applyFont="1" applyFill="1" applyBorder="1" applyAlignment="1">
      <alignment horizontal="center" vertical="center" wrapText="1"/>
    </xf>
    <xf numFmtId="0" fontId="13" fillId="0" borderId="26" xfId="1" applyNumberFormat="1" applyFont="1" applyFill="1" applyBorder="1" applyAlignment="1">
      <alignment horizontal="center" vertical="center" wrapText="1"/>
    </xf>
    <xf numFmtId="3" fontId="13" fillId="0" borderId="27" xfId="1" applyNumberFormat="1" applyFont="1" applyFill="1" applyBorder="1" applyAlignment="1">
      <alignment vertical="center" wrapText="1"/>
    </xf>
    <xf numFmtId="0" fontId="14" fillId="0" borderId="0" xfId="1" applyFont="1" applyFill="1" applyBorder="1"/>
    <xf numFmtId="3" fontId="13" fillId="0" borderId="33" xfId="1" applyNumberFormat="1" applyFont="1" applyFill="1" applyBorder="1" applyAlignment="1">
      <alignment horizontal="left" vertical="center" wrapText="1" indent="1"/>
    </xf>
    <xf numFmtId="166" fontId="13" fillId="0" borderId="33" xfId="3" applyNumberFormat="1" applyFont="1" applyFill="1" applyBorder="1" applyAlignment="1">
      <alignment horizontal="center" vertical="center" wrapText="1"/>
    </xf>
    <xf numFmtId="166" fontId="13" fillId="0" borderId="34" xfId="3" applyNumberFormat="1" applyFont="1" applyFill="1" applyBorder="1" applyAlignment="1">
      <alignment horizontal="center" vertical="center" wrapText="1"/>
    </xf>
    <xf numFmtId="37" fontId="13" fillId="0" borderId="33" xfId="4" applyNumberFormat="1" applyFont="1" applyBorder="1" applyAlignment="1">
      <alignment horizontal="center" vertical="center" wrapText="1"/>
    </xf>
    <xf numFmtId="3" fontId="13" fillId="0" borderId="35" xfId="1" applyNumberFormat="1" applyFont="1" applyFill="1" applyBorder="1" applyAlignment="1">
      <alignment horizontal="center" vertical="center" wrapText="1"/>
    </xf>
    <xf numFmtId="2" fontId="13" fillId="0" borderId="35" xfId="1" applyNumberFormat="1" applyFont="1" applyFill="1" applyBorder="1" applyAlignment="1">
      <alignment horizontal="center" vertical="center" wrapText="1"/>
    </xf>
    <xf numFmtId="0" fontId="13" fillId="0" borderId="35" xfId="1" applyNumberFormat="1" applyFont="1" applyFill="1" applyBorder="1" applyAlignment="1">
      <alignment horizontal="center" vertical="center" wrapText="1"/>
    </xf>
    <xf numFmtId="3" fontId="13" fillId="0" borderId="36" xfId="1" applyNumberFormat="1" applyFont="1" applyFill="1" applyBorder="1" applyAlignment="1">
      <alignment vertical="center" wrapText="1"/>
    </xf>
    <xf numFmtId="1" fontId="13" fillId="0" borderId="35" xfId="1" applyNumberFormat="1" applyFont="1" applyFill="1" applyBorder="1" applyAlignment="1">
      <alignment horizontal="center" vertical="center" wrapText="1"/>
    </xf>
    <xf numFmtId="3" fontId="13" fillId="0" borderId="36" xfId="1" applyNumberFormat="1" applyFont="1" applyFill="1" applyBorder="1" applyAlignment="1">
      <alignment horizontal="left" vertical="center" wrapText="1"/>
    </xf>
    <xf numFmtId="37" fontId="13" fillId="0" borderId="33" xfId="4" applyNumberFormat="1" applyFont="1" applyFill="1" applyBorder="1" applyAlignment="1">
      <alignment horizontal="center" vertical="center" wrapText="1"/>
    </xf>
    <xf numFmtId="169" fontId="13" fillId="0" borderId="35" xfId="1" applyNumberFormat="1" applyFont="1" applyFill="1" applyBorder="1" applyAlignment="1">
      <alignment horizontal="center" vertical="center" wrapText="1"/>
    </xf>
    <xf numFmtId="169" fontId="13" fillId="0" borderId="16" xfId="1" applyNumberFormat="1" applyFont="1" applyFill="1" applyBorder="1" applyAlignment="1">
      <alignment horizontal="center" vertical="center" wrapText="1"/>
    </xf>
    <xf numFmtId="2" fontId="13" fillId="0" borderId="16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left" vertical="center" wrapText="1" indent="1"/>
    </xf>
    <xf numFmtId="166" fontId="13" fillId="0" borderId="0" xfId="3" applyNumberFormat="1" applyFont="1" applyFill="1" applyBorder="1" applyAlignment="1">
      <alignment horizontal="center" vertical="center" wrapText="1"/>
    </xf>
    <xf numFmtId="37" fontId="13" fillId="0" borderId="0" xfId="4" applyNumberFormat="1" applyFont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 wrapText="1"/>
    </xf>
    <xf numFmtId="169" fontId="13" fillId="0" borderId="0" xfId="1" applyNumberFormat="1" applyFont="1" applyFill="1" applyBorder="1" applyAlignment="1">
      <alignment horizontal="center" vertical="center" wrapText="1"/>
    </xf>
    <xf numFmtId="2" fontId="13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left" vertical="center" wrapText="1"/>
    </xf>
    <xf numFmtId="0" fontId="15" fillId="0" borderId="0" xfId="5" applyFont="1" applyFill="1" applyAlignment="1"/>
    <xf numFmtId="166" fontId="16" fillId="0" borderId="0" xfId="3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horizontal="center" vertical="center" wrapText="1"/>
    </xf>
    <xf numFmtId="164" fontId="16" fillId="0" borderId="0" xfId="1" applyNumberFormat="1" applyFont="1" applyFill="1" applyBorder="1" applyAlignment="1">
      <alignment horizontal="center" vertical="center" wrapText="1"/>
    </xf>
    <xf numFmtId="2" fontId="16" fillId="0" borderId="0" xfId="1" applyNumberFormat="1" applyFont="1" applyFill="1" applyBorder="1" applyAlignment="1">
      <alignment horizontal="center" vertical="center" wrapText="1"/>
    </xf>
    <xf numFmtId="0" fontId="16" fillId="0" borderId="0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Border="1" applyAlignment="1">
      <alignment vertical="center" wrapText="1"/>
    </xf>
    <xf numFmtId="0" fontId="17" fillId="0" borderId="0" xfId="1" applyFont="1" applyFill="1" applyBorder="1"/>
    <xf numFmtId="0" fontId="2" fillId="0" borderId="0" xfId="5" applyFont="1" applyFill="1" applyAlignment="1"/>
    <xf numFmtId="0" fontId="18" fillId="0" borderId="0" xfId="1" applyFont="1" applyFill="1" applyAlignment="1">
      <alignment horizontal="center" vertical="center"/>
    </xf>
    <xf numFmtId="2" fontId="18" fillId="0" borderId="0" xfId="1" applyNumberFormat="1" applyFont="1" applyFill="1" applyAlignment="1">
      <alignment horizontal="center" vertical="center"/>
    </xf>
    <xf numFmtId="0" fontId="18" fillId="0" borderId="0" xfId="1" applyFont="1" applyFill="1"/>
    <xf numFmtId="164" fontId="18" fillId="0" borderId="0" xfId="1" applyNumberFormat="1" applyFont="1" applyFill="1"/>
    <xf numFmtId="2" fontId="18" fillId="0" borderId="0" xfId="1" applyNumberFormat="1" applyFont="1" applyFill="1"/>
    <xf numFmtId="0" fontId="2" fillId="0" borderId="0" xfId="5" applyFont="1" applyAlignment="1">
      <alignment horizontal="right"/>
    </xf>
    <xf numFmtId="0" fontId="18" fillId="0" borderId="0" xfId="1" applyFont="1" applyFill="1" applyAlignment="1"/>
    <xf numFmtId="164" fontId="13" fillId="0" borderId="0" xfId="1" applyNumberFormat="1" applyFont="1" applyFill="1" applyBorder="1" applyAlignment="1">
      <alignment horizontal="center" vertical="center" wrapText="1"/>
    </xf>
    <xf numFmtId="0" fontId="13" fillId="0" borderId="0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 applyBorder="1" applyAlignment="1">
      <alignment vertical="center" wrapText="1"/>
    </xf>
    <xf numFmtId="0" fontId="1" fillId="0" borderId="0" xfId="1" applyFill="1" applyAlignment="1"/>
    <xf numFmtId="0" fontId="1" fillId="0" borderId="0" xfId="1"/>
    <xf numFmtId="164" fontId="1" fillId="0" borderId="0" xfId="1" applyNumberFormat="1"/>
    <xf numFmtId="0" fontId="1" fillId="0" borderId="0" xfId="1" applyAlignment="1"/>
    <xf numFmtId="0" fontId="7" fillId="0" borderId="1" xfId="1" applyFont="1" applyFill="1" applyBorder="1" applyAlignment="1">
      <alignment horizontal="center" vertical="center"/>
    </xf>
    <xf numFmtId="170" fontId="7" fillId="0" borderId="1" xfId="6" applyNumberFormat="1" applyFont="1" applyFill="1" applyBorder="1" applyAlignment="1">
      <alignment horizontal="center" vertical="center"/>
    </xf>
    <xf numFmtId="0" fontId="21" fillId="0" borderId="0" xfId="2" applyFont="1" applyFill="1" applyAlignment="1">
      <alignment horizontal="right"/>
    </xf>
    <xf numFmtId="0" fontId="8" fillId="0" borderId="1" xfId="1" applyFont="1" applyFill="1" applyBorder="1" applyAlignment="1">
      <alignment horizontal="center" vertical="center" wrapText="1"/>
    </xf>
    <xf numFmtId="170" fontId="8" fillId="0" borderId="12" xfId="6" applyNumberFormat="1" applyFont="1" applyFill="1" applyBorder="1" applyAlignment="1">
      <alignment horizontal="center" vertical="center" wrapText="1"/>
    </xf>
    <xf numFmtId="3" fontId="13" fillId="0" borderId="3" xfId="1" applyNumberFormat="1" applyFont="1" applyFill="1" applyBorder="1" applyAlignment="1">
      <alignment horizontal="left" vertical="center" wrapText="1" indent="1"/>
    </xf>
    <xf numFmtId="166" fontId="13" fillId="0" borderId="7" xfId="3" applyNumberFormat="1" applyFont="1" applyFill="1" applyBorder="1" applyAlignment="1">
      <alignment horizontal="center" vertical="center" wrapText="1"/>
    </xf>
    <xf numFmtId="166" fontId="13" fillId="0" borderId="37" xfId="3" applyNumberFormat="1" applyFont="1" applyFill="1" applyBorder="1" applyAlignment="1">
      <alignment horizontal="center" vertical="center" wrapText="1"/>
    </xf>
    <xf numFmtId="10" fontId="13" fillId="0" borderId="3" xfId="6" applyNumberFormat="1" applyFont="1" applyFill="1" applyBorder="1" applyAlignment="1">
      <alignment horizontal="center" vertical="center" wrapText="1"/>
    </xf>
    <xf numFmtId="166" fontId="13" fillId="0" borderId="4" xfId="3" applyNumberFormat="1" applyFont="1" applyFill="1" applyBorder="1" applyAlignment="1">
      <alignment horizontal="center" vertical="center" wrapText="1"/>
    </xf>
    <xf numFmtId="3" fontId="13" fillId="0" borderId="5" xfId="1" applyNumberFormat="1" applyFont="1" applyFill="1" applyBorder="1" applyAlignment="1">
      <alignment horizontal="center" vertical="center" wrapText="1"/>
    </xf>
    <xf numFmtId="166" fontId="13" fillId="0" borderId="35" xfId="3" applyNumberFormat="1" applyFont="1" applyFill="1" applyBorder="1" applyAlignment="1">
      <alignment horizontal="center" vertical="center" wrapText="1"/>
    </xf>
    <xf numFmtId="10" fontId="13" fillId="0" borderId="33" xfId="6" applyNumberFormat="1" applyFont="1" applyFill="1" applyBorder="1" applyAlignment="1">
      <alignment horizontal="center" vertical="center" wrapText="1"/>
    </xf>
    <xf numFmtId="166" fontId="13" fillId="0" borderId="36" xfId="3" applyNumberFormat="1" applyFont="1" applyFill="1" applyBorder="1" applyAlignment="1">
      <alignment horizontal="center" vertical="center" wrapText="1"/>
    </xf>
    <xf numFmtId="3" fontId="13" fillId="0" borderId="40" xfId="1" applyNumberFormat="1" applyFont="1" applyFill="1" applyBorder="1" applyAlignment="1">
      <alignment horizontal="center" vertical="center" wrapText="1"/>
    </xf>
    <xf numFmtId="167" fontId="13" fillId="0" borderId="35" xfId="1" applyNumberFormat="1" applyFont="1" applyFill="1" applyBorder="1" applyAlignment="1">
      <alignment horizontal="center" vertical="center" wrapText="1"/>
    </xf>
    <xf numFmtId="168" fontId="13" fillId="0" borderId="35" xfId="1" applyNumberFormat="1" applyFont="1" applyFill="1" applyBorder="1" applyAlignment="1">
      <alignment horizontal="center" vertical="center" wrapText="1"/>
    </xf>
    <xf numFmtId="166" fontId="13" fillId="0" borderId="26" xfId="3" applyNumberFormat="1" applyFont="1" applyFill="1" applyBorder="1" applyAlignment="1">
      <alignment horizontal="center" vertical="center" wrapText="1"/>
    </xf>
    <xf numFmtId="10" fontId="13" fillId="0" borderId="22" xfId="6" applyNumberFormat="1" applyFont="1" applyFill="1" applyBorder="1" applyAlignment="1">
      <alignment horizontal="center" vertical="center" wrapText="1"/>
    </xf>
    <xf numFmtId="166" fontId="13" fillId="0" borderId="27" xfId="3" applyNumberFormat="1" applyFont="1" applyFill="1" applyBorder="1" applyAlignment="1">
      <alignment horizontal="center" vertical="center" wrapText="1"/>
    </xf>
    <xf numFmtId="3" fontId="13" fillId="0" borderId="41" xfId="1" applyNumberFormat="1" applyFont="1" applyFill="1" applyBorder="1" applyAlignment="1">
      <alignment horizontal="center" vertical="center" wrapText="1"/>
    </xf>
    <xf numFmtId="4" fontId="13" fillId="0" borderId="41" xfId="1" applyNumberFormat="1" applyFont="1" applyFill="1" applyBorder="1" applyAlignment="1">
      <alignment horizontal="center" vertical="center" wrapText="1"/>
    </xf>
    <xf numFmtId="3" fontId="13" fillId="0" borderId="42" xfId="1" applyNumberFormat="1" applyFont="1" applyFill="1" applyBorder="1" applyAlignment="1">
      <alignment horizontal="left" vertical="center" wrapText="1"/>
    </xf>
    <xf numFmtId="4" fontId="13" fillId="0" borderId="40" xfId="1" applyNumberFormat="1" applyFont="1" applyFill="1" applyBorder="1" applyAlignment="1">
      <alignment horizontal="center" vertical="center" wrapText="1"/>
    </xf>
    <xf numFmtId="166" fontId="13" fillId="0" borderId="16" xfId="3" applyNumberFormat="1" applyFont="1" applyFill="1" applyBorder="1" applyAlignment="1">
      <alignment horizontal="center" vertical="center" wrapText="1"/>
    </xf>
    <xf numFmtId="10" fontId="13" fillId="0" borderId="12" xfId="6" applyNumberFormat="1" applyFont="1" applyFill="1" applyBorder="1" applyAlignment="1">
      <alignment horizontal="center" vertical="center" wrapText="1"/>
    </xf>
    <xf numFmtId="166" fontId="13" fillId="0" borderId="13" xfId="3" applyNumberFormat="1" applyFont="1" applyFill="1" applyBorder="1" applyAlignment="1">
      <alignment horizontal="center" vertical="center" wrapText="1"/>
    </xf>
    <xf numFmtId="3" fontId="13" fillId="0" borderId="14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170" fontId="1" fillId="0" borderId="0" xfId="6" applyNumberFormat="1" applyFont="1" applyFill="1" applyAlignment="1">
      <alignment horizontal="center" vertical="center"/>
    </xf>
    <xf numFmtId="0" fontId="22" fillId="0" borderId="0" xfId="5" applyFont="1" applyFill="1" applyAlignment="1"/>
    <xf numFmtId="0" fontId="23" fillId="0" borderId="0" xfId="1" applyFont="1" applyFill="1" applyAlignment="1">
      <alignment horizontal="center" vertical="center"/>
    </xf>
    <xf numFmtId="170" fontId="23" fillId="0" borderId="0" xfId="6" applyNumberFormat="1" applyFont="1" applyFill="1" applyAlignment="1">
      <alignment horizontal="center" vertical="center"/>
    </xf>
    <xf numFmtId="0" fontId="23" fillId="0" borderId="0" xfId="1" applyFont="1" applyFill="1"/>
    <xf numFmtId="164" fontId="23" fillId="0" borderId="0" xfId="1" applyNumberFormat="1" applyFont="1" applyFill="1"/>
    <xf numFmtId="2" fontId="23" fillId="0" borderId="0" xfId="1" applyNumberFormat="1" applyFont="1" applyFill="1"/>
    <xf numFmtId="0" fontId="23" fillId="0" borderId="0" xfId="1" applyFont="1" applyFill="1" applyAlignment="1"/>
    <xf numFmtId="0" fontId="24" fillId="0" borderId="0" xfId="5" applyFont="1" applyFill="1" applyAlignment="1"/>
    <xf numFmtId="0" fontId="24" fillId="0" borderId="0" xfId="5" applyFont="1" applyAlignment="1">
      <alignment horizontal="center"/>
    </xf>
    <xf numFmtId="0" fontId="1" fillId="0" borderId="0" xfId="1" applyAlignment="1">
      <alignment horizontal="center" vertical="center"/>
    </xf>
    <xf numFmtId="3" fontId="12" fillId="0" borderId="18" xfId="1" applyNumberFormat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center" textRotation="90" wrapText="1"/>
    </xf>
    <xf numFmtId="2" fontId="8" fillId="0" borderId="16" xfId="1" applyNumberFormat="1" applyFont="1" applyFill="1" applyBorder="1" applyAlignment="1">
      <alignment horizontal="center" textRotation="90" wrapText="1"/>
    </xf>
    <xf numFmtId="0" fontId="8" fillId="0" borderId="7" xfId="1" applyFont="1" applyFill="1" applyBorder="1" applyAlignment="1">
      <alignment horizontal="center" textRotation="90" wrapText="1"/>
    </xf>
    <xf numFmtId="0" fontId="11" fillId="0" borderId="16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 textRotation="90" wrapText="1"/>
    </xf>
    <xf numFmtId="0" fontId="4" fillId="0" borderId="0" xfId="0" applyFont="1" applyFill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textRotation="90" wrapText="1"/>
    </xf>
    <xf numFmtId="0" fontId="8" fillId="0" borderId="14" xfId="1" applyFont="1" applyFill="1" applyBorder="1" applyAlignment="1">
      <alignment horizontal="center" textRotation="90" wrapText="1"/>
    </xf>
    <xf numFmtId="0" fontId="8" fillId="0" borderId="6" xfId="1" applyFont="1" applyFill="1" applyBorder="1" applyAlignment="1">
      <alignment horizontal="center" textRotation="90" wrapText="1"/>
    </xf>
    <xf numFmtId="0" fontId="8" fillId="0" borderId="15" xfId="1" applyFont="1" applyFill="1" applyBorder="1" applyAlignment="1">
      <alignment horizontal="center" textRotation="90" wrapText="1"/>
    </xf>
    <xf numFmtId="164" fontId="8" fillId="0" borderId="7" xfId="1" applyNumberFormat="1" applyFont="1" applyFill="1" applyBorder="1" applyAlignment="1">
      <alignment horizontal="center" textRotation="90" wrapText="1"/>
    </xf>
    <xf numFmtId="164" fontId="8" fillId="0" borderId="16" xfId="1" applyNumberFormat="1" applyFont="1" applyFill="1" applyBorder="1" applyAlignment="1">
      <alignment horizontal="center" textRotation="90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center"/>
    </xf>
    <xf numFmtId="0" fontId="8" fillId="0" borderId="37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3" fontId="12" fillId="0" borderId="39" xfId="1" applyNumberFormat="1" applyFont="1" applyFill="1" applyBorder="1" applyAlignment="1">
      <alignment horizontal="center" vertical="center" wrapText="1"/>
    </xf>
    <xf numFmtId="3" fontId="12" fillId="0" borderId="20" xfId="1" applyNumberFormat="1" applyFont="1" applyFill="1" applyBorder="1" applyAlignment="1">
      <alignment horizontal="center" vertical="center" wrapText="1"/>
    </xf>
    <xf numFmtId="3" fontId="12" fillId="0" borderId="19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_доп 7 БМ-53229 Г мусоровоз Москва" xfId="5"/>
    <cellStyle name="Обычный_доп81 перечень Евро-3" xfId="1"/>
    <cellStyle name="Обычный_РАСЧЕТ АВТО ноябрь изменение по 65115 шассии" xfId="2"/>
    <cellStyle name="Процентный" xfId="6" builtinId="5"/>
    <cellStyle name="Финансовый_доп81 перечень Евро-3" xfId="3"/>
    <cellStyle name="Финансовый_Доп№1 43114-3861-30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R73"/>
  <sheetViews>
    <sheetView tabSelected="1" view="pageBreakPreview" zoomScaleNormal="100" workbookViewId="0">
      <selection activeCell="L27" sqref="L27"/>
    </sheetView>
  </sheetViews>
  <sheetFormatPr defaultColWidth="9.140625" defaultRowHeight="12.75" x14ac:dyDescent="0.2"/>
  <cols>
    <col min="1" max="1" width="19.5703125" style="1" customWidth="1"/>
    <col min="2" max="3" width="13.28515625" style="102" customWidth="1"/>
    <col min="4" max="4" width="8.5703125" style="102" customWidth="1"/>
    <col min="5" max="6" width="4.42578125" style="102" customWidth="1"/>
    <col min="7" max="7" width="6.7109375" style="103" customWidth="1"/>
    <col min="8" max="9" width="6.42578125" style="102" customWidth="1"/>
    <col min="10" max="10" width="7.28515625" style="102" customWidth="1"/>
    <col min="11" max="11" width="6.5703125" style="4" customWidth="1"/>
    <col min="12" max="12" width="10" style="2" customWidth="1"/>
    <col min="13" max="13" width="4.5703125" style="2" customWidth="1"/>
    <col min="14" max="14" width="11.5703125" style="102" customWidth="1"/>
    <col min="15" max="15" width="11.140625" style="102" customWidth="1"/>
    <col min="16" max="16" width="9.5703125" style="102" customWidth="1"/>
    <col min="17" max="17" width="51" style="104" customWidth="1"/>
    <col min="18" max="16384" width="9.140625" style="102"/>
  </cols>
  <sheetData>
    <row r="1" spans="1:17" s="2" customFormat="1" ht="20.25" x14ac:dyDescent="0.3">
      <c r="A1" s="1"/>
      <c r="G1" s="3"/>
      <c r="K1" s="4"/>
      <c r="O1"/>
      <c r="P1" s="5"/>
      <c r="Q1" s="5" t="s">
        <v>0</v>
      </c>
    </row>
    <row r="2" spans="1:17" s="2" customFormat="1" ht="20.25" x14ac:dyDescent="0.3">
      <c r="A2" s="1"/>
      <c r="G2" s="3"/>
      <c r="K2" s="4"/>
      <c r="O2"/>
      <c r="P2" s="5"/>
      <c r="Q2" s="5" t="s">
        <v>1</v>
      </c>
    </row>
    <row r="3" spans="1:17" s="2" customFormat="1" ht="20.25" x14ac:dyDescent="0.3">
      <c r="A3" s="1"/>
      <c r="G3" s="3"/>
      <c r="K3" s="4"/>
      <c r="N3" s="5"/>
      <c r="O3"/>
      <c r="P3" s="5"/>
      <c r="Q3" s="5"/>
    </row>
    <row r="4" spans="1:17" s="2" customFormat="1" ht="21" customHeight="1" x14ac:dyDescent="0.3">
      <c r="A4" s="1"/>
      <c r="G4" s="3"/>
      <c r="K4" s="4"/>
      <c r="N4" s="6"/>
      <c r="O4" s="5"/>
      <c r="P4" s="5"/>
      <c r="Q4" s="7" t="s">
        <v>2</v>
      </c>
    </row>
    <row r="5" spans="1:17" s="2" customFormat="1" ht="20.25" x14ac:dyDescent="0.3">
      <c r="A5" s="1"/>
      <c r="G5" s="3"/>
      <c r="K5" s="4"/>
      <c r="O5" s="8"/>
      <c r="P5" s="8"/>
      <c r="Q5" s="9" t="s">
        <v>3</v>
      </c>
    </row>
    <row r="6" spans="1:17" s="2" customFormat="1" ht="20.25" x14ac:dyDescent="0.3">
      <c r="A6" s="1"/>
      <c r="G6" s="3"/>
      <c r="K6" s="4"/>
      <c r="O6" s="8"/>
      <c r="P6" s="8"/>
      <c r="Q6" s="9"/>
    </row>
    <row r="7" spans="1:17" s="2" customFormat="1" ht="20.25" x14ac:dyDescent="0.2">
      <c r="A7" s="155" t="s">
        <v>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</row>
    <row r="8" spans="1:17" s="2" customFormat="1" ht="20.25" x14ac:dyDescent="0.3">
      <c r="A8" s="156" t="s">
        <v>5</v>
      </c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</row>
    <row r="9" spans="1:17" s="2" customFormat="1" ht="16.5" customHeight="1" x14ac:dyDescent="0.3">
      <c r="A9" s="10"/>
      <c r="B9" s="10"/>
      <c r="C9" s="10"/>
      <c r="D9" s="10"/>
      <c r="E9" s="10"/>
      <c r="F9" s="10"/>
      <c r="G9" s="11"/>
      <c r="H9" s="10"/>
      <c r="I9" s="10"/>
      <c r="J9" s="10"/>
      <c r="K9" s="10"/>
      <c r="L9" s="10"/>
      <c r="M9" s="10"/>
      <c r="N9" s="10"/>
      <c r="O9" s="10"/>
      <c r="P9" s="10"/>
      <c r="Q9" s="10"/>
    </row>
    <row r="10" spans="1:17" s="2" customFormat="1" ht="16.5" thickBot="1" x14ac:dyDescent="0.3">
      <c r="A10" s="12"/>
      <c r="B10" s="13"/>
      <c r="C10" s="13"/>
      <c r="D10" s="13"/>
      <c r="E10" s="13"/>
      <c r="F10" s="13"/>
      <c r="G10" s="14"/>
      <c r="H10" s="13"/>
      <c r="I10" s="13"/>
      <c r="J10" s="13"/>
      <c r="K10" s="15"/>
      <c r="L10" s="13"/>
      <c r="M10" s="13"/>
      <c r="N10" s="13"/>
      <c r="O10" s="13"/>
      <c r="P10" s="13"/>
      <c r="Q10" s="16" t="s">
        <v>6</v>
      </c>
    </row>
    <row r="11" spans="1:17" s="17" customFormat="1" ht="28.5" customHeight="1" thickBot="1" x14ac:dyDescent="0.25">
      <c r="A11" s="157" t="s">
        <v>7</v>
      </c>
      <c r="B11" s="159" t="s">
        <v>8</v>
      </c>
      <c r="C11" s="160"/>
      <c r="D11" s="161" t="s">
        <v>9</v>
      </c>
      <c r="E11" s="161" t="s">
        <v>10</v>
      </c>
      <c r="F11" s="163" t="s">
        <v>11</v>
      </c>
      <c r="G11" s="165" t="s">
        <v>12</v>
      </c>
      <c r="H11" s="167" t="s">
        <v>13</v>
      </c>
      <c r="I11" s="168"/>
      <c r="J11" s="152" t="s">
        <v>14</v>
      </c>
      <c r="K11" s="150" t="s">
        <v>15</v>
      </c>
      <c r="L11" s="152" t="s">
        <v>16</v>
      </c>
      <c r="M11" s="152" t="s">
        <v>17</v>
      </c>
      <c r="N11" s="152" t="s">
        <v>18</v>
      </c>
      <c r="O11" s="152" t="s">
        <v>19</v>
      </c>
      <c r="P11" s="152" t="s">
        <v>20</v>
      </c>
      <c r="Q11" s="169" t="s">
        <v>21</v>
      </c>
    </row>
    <row r="12" spans="1:17" s="17" customFormat="1" ht="69.75" customHeight="1" thickBot="1" x14ac:dyDescent="0.25">
      <c r="A12" s="158"/>
      <c r="B12" s="18" t="s">
        <v>22</v>
      </c>
      <c r="C12" s="19" t="s">
        <v>23</v>
      </c>
      <c r="D12" s="162"/>
      <c r="E12" s="162"/>
      <c r="F12" s="164"/>
      <c r="G12" s="166"/>
      <c r="H12" s="20" t="s">
        <v>24</v>
      </c>
      <c r="I12" s="20" t="s">
        <v>25</v>
      </c>
      <c r="J12" s="154"/>
      <c r="K12" s="151"/>
      <c r="L12" s="153"/>
      <c r="M12" s="154"/>
      <c r="N12" s="154"/>
      <c r="O12" s="154"/>
      <c r="P12" s="154"/>
      <c r="Q12" s="170"/>
    </row>
    <row r="13" spans="1:17" s="17" customFormat="1" ht="18" customHeight="1" thickBot="1" x14ac:dyDescent="0.25">
      <c r="A13" s="145" t="s">
        <v>29</v>
      </c>
      <c r="B13" s="146"/>
      <c r="C13" s="146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8"/>
    </row>
    <row r="14" spans="1:17" s="17" customFormat="1" ht="35.25" customHeight="1" x14ac:dyDescent="0.2">
      <c r="A14" s="22" t="s">
        <v>30</v>
      </c>
      <c r="B14" s="23">
        <v>6968700</v>
      </c>
      <c r="C14" s="24">
        <f>B14*1.2</f>
        <v>8362440</v>
      </c>
      <c r="D14" s="25" t="s">
        <v>26</v>
      </c>
      <c r="E14" s="26" t="s">
        <v>47</v>
      </c>
      <c r="F14" s="26">
        <v>2</v>
      </c>
      <c r="G14" s="27">
        <v>15</v>
      </c>
      <c r="H14" s="26">
        <v>300</v>
      </c>
      <c r="I14" s="26">
        <v>300</v>
      </c>
      <c r="J14" s="26" t="s">
        <v>48</v>
      </c>
      <c r="K14" s="27">
        <v>5.94</v>
      </c>
      <c r="L14" s="26" t="s">
        <v>49</v>
      </c>
      <c r="M14" s="26">
        <v>1</v>
      </c>
      <c r="N14" s="26" t="s">
        <v>50</v>
      </c>
      <c r="O14" s="26" t="s">
        <v>51</v>
      </c>
      <c r="P14" s="26" t="s">
        <v>52</v>
      </c>
      <c r="Q14" s="28" t="s">
        <v>53</v>
      </c>
    </row>
    <row r="15" spans="1:17" s="17" customFormat="1" ht="45" customHeight="1" thickBot="1" x14ac:dyDescent="0.25">
      <c r="A15" s="29" t="s">
        <v>31</v>
      </c>
      <c r="B15" s="30">
        <v>8014000</v>
      </c>
      <c r="C15" s="31">
        <f>B15*1.2</f>
        <v>9616800</v>
      </c>
      <c r="D15" s="32" t="s">
        <v>26</v>
      </c>
      <c r="E15" s="33" t="s">
        <v>54</v>
      </c>
      <c r="F15" s="33">
        <v>1</v>
      </c>
      <c r="G15" s="34">
        <v>11.6</v>
      </c>
      <c r="H15" s="33">
        <v>300</v>
      </c>
      <c r="I15" s="33">
        <v>300</v>
      </c>
      <c r="J15" s="33" t="s">
        <v>48</v>
      </c>
      <c r="K15" s="35">
        <v>6.53</v>
      </c>
      <c r="L15" s="33" t="s">
        <v>49</v>
      </c>
      <c r="M15" s="33">
        <v>1</v>
      </c>
      <c r="N15" s="33" t="s">
        <v>55</v>
      </c>
      <c r="O15" s="33" t="s">
        <v>56</v>
      </c>
      <c r="P15" s="33" t="s">
        <v>57</v>
      </c>
      <c r="Q15" s="36" t="s">
        <v>58</v>
      </c>
    </row>
    <row r="16" spans="1:17" s="17" customFormat="1" ht="18" customHeight="1" thickBot="1" x14ac:dyDescent="0.25">
      <c r="A16" s="145" t="s">
        <v>32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9"/>
    </row>
    <row r="17" spans="1:17" s="17" customFormat="1" ht="56.25" customHeight="1" x14ac:dyDescent="0.2">
      <c r="A17" s="22" t="s">
        <v>33</v>
      </c>
      <c r="B17" s="23">
        <v>8758700</v>
      </c>
      <c r="C17" s="24">
        <f>B17*1.2</f>
        <v>10510440</v>
      </c>
      <c r="D17" s="37" t="s">
        <v>26</v>
      </c>
      <c r="E17" s="38" t="s">
        <v>54</v>
      </c>
      <c r="F17" s="38">
        <v>1</v>
      </c>
      <c r="G17" s="39">
        <v>9.7550000000000008</v>
      </c>
      <c r="H17" s="38">
        <v>300</v>
      </c>
      <c r="I17" s="38">
        <v>300</v>
      </c>
      <c r="J17" s="38" t="s">
        <v>48</v>
      </c>
      <c r="K17" s="40">
        <v>6.53</v>
      </c>
      <c r="L17" s="41">
        <v>26.9</v>
      </c>
      <c r="M17" s="38">
        <v>1</v>
      </c>
      <c r="N17" s="38" t="s">
        <v>55</v>
      </c>
      <c r="O17" s="38" t="s">
        <v>59</v>
      </c>
      <c r="P17" s="38" t="s">
        <v>49</v>
      </c>
      <c r="Q17" s="42" t="s">
        <v>60</v>
      </c>
    </row>
    <row r="18" spans="1:17" s="17" customFormat="1" ht="58.5" customHeight="1" thickBot="1" x14ac:dyDescent="0.25">
      <c r="A18" s="43" t="s">
        <v>34</v>
      </c>
      <c r="B18" s="44">
        <v>7294700</v>
      </c>
      <c r="C18" s="45">
        <f>B18*1.2</f>
        <v>8753640</v>
      </c>
      <c r="D18" s="46" t="s">
        <v>26</v>
      </c>
      <c r="E18" s="47" t="s">
        <v>47</v>
      </c>
      <c r="F18" s="47">
        <v>2</v>
      </c>
      <c r="G18" s="48">
        <v>14.05</v>
      </c>
      <c r="H18" s="47">
        <v>300</v>
      </c>
      <c r="I18" s="47">
        <v>300</v>
      </c>
      <c r="J18" s="47" t="s">
        <v>48</v>
      </c>
      <c r="K18" s="48">
        <v>5.43</v>
      </c>
      <c r="L18" s="49">
        <v>46.8</v>
      </c>
      <c r="M18" s="47">
        <v>1</v>
      </c>
      <c r="N18" s="47" t="s">
        <v>61</v>
      </c>
      <c r="O18" s="47" t="s">
        <v>62</v>
      </c>
      <c r="P18" s="47" t="s">
        <v>63</v>
      </c>
      <c r="Q18" s="50" t="s">
        <v>64</v>
      </c>
    </row>
    <row r="19" spans="1:17" s="17" customFormat="1" ht="18" customHeight="1" thickBot="1" x14ac:dyDescent="0.25">
      <c r="A19" s="145" t="s">
        <v>35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9"/>
    </row>
    <row r="20" spans="1:17" s="17" customFormat="1" ht="44.25" customHeight="1" x14ac:dyDescent="0.2">
      <c r="A20" s="22" t="s">
        <v>36</v>
      </c>
      <c r="B20" s="23">
        <v>7609700</v>
      </c>
      <c r="C20" s="24">
        <f>B20*1.2</f>
        <v>9131640</v>
      </c>
      <c r="D20" s="25" t="s">
        <v>26</v>
      </c>
      <c r="E20" s="26" t="s">
        <v>47</v>
      </c>
      <c r="F20" s="26">
        <v>2</v>
      </c>
      <c r="G20" s="27">
        <v>14.4</v>
      </c>
      <c r="H20" s="26">
        <v>300</v>
      </c>
      <c r="I20" s="26">
        <v>300</v>
      </c>
      <c r="J20" s="26" t="s">
        <v>48</v>
      </c>
      <c r="K20" s="27">
        <v>5.94</v>
      </c>
      <c r="L20" s="51">
        <v>10</v>
      </c>
      <c r="M20" s="26" t="s">
        <v>49</v>
      </c>
      <c r="N20" s="26" t="s">
        <v>61</v>
      </c>
      <c r="O20" s="26" t="s">
        <v>51</v>
      </c>
      <c r="P20" s="26" t="s">
        <v>63</v>
      </c>
      <c r="Q20" s="28" t="s">
        <v>65</v>
      </c>
    </row>
    <row r="21" spans="1:17" s="17" customFormat="1" ht="60" customHeight="1" thickBot="1" x14ac:dyDescent="0.25">
      <c r="A21" s="52" t="s">
        <v>37</v>
      </c>
      <c r="B21" s="53">
        <v>10755700</v>
      </c>
      <c r="C21" s="54">
        <f>B21*1.2</f>
        <v>12906840</v>
      </c>
      <c r="D21" s="32" t="s">
        <v>26</v>
      </c>
      <c r="E21" s="33" t="s">
        <v>54</v>
      </c>
      <c r="F21" s="33">
        <v>1</v>
      </c>
      <c r="G21" s="55">
        <v>18.899999999999999</v>
      </c>
      <c r="H21" s="33">
        <v>320</v>
      </c>
      <c r="I21" s="33">
        <v>320</v>
      </c>
      <c r="J21" s="33" t="s">
        <v>66</v>
      </c>
      <c r="K21" s="35">
        <v>6.33</v>
      </c>
      <c r="L21" s="55">
        <v>14</v>
      </c>
      <c r="M21" s="33">
        <v>1</v>
      </c>
      <c r="N21" s="33" t="s">
        <v>67</v>
      </c>
      <c r="O21" s="33" t="s">
        <v>68</v>
      </c>
      <c r="P21" s="33" t="s">
        <v>49</v>
      </c>
      <c r="Q21" s="36" t="s">
        <v>69</v>
      </c>
    </row>
    <row r="22" spans="1:17" s="56" customFormat="1" ht="18" customHeight="1" thickBot="1" x14ac:dyDescent="0.25">
      <c r="A22" s="145" t="s">
        <v>38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9"/>
    </row>
    <row r="23" spans="1:17" s="60" customFormat="1" ht="61.5" customHeight="1" x14ac:dyDescent="0.2">
      <c r="A23" s="22" t="s">
        <v>39</v>
      </c>
      <c r="B23" s="23">
        <v>7945700</v>
      </c>
      <c r="C23" s="24">
        <f>B23*1.2</f>
        <v>9534840</v>
      </c>
      <c r="D23" s="37" t="s">
        <v>26</v>
      </c>
      <c r="E23" s="38" t="s">
        <v>54</v>
      </c>
      <c r="F23" s="38">
        <v>1</v>
      </c>
      <c r="G23" s="57">
        <v>7.3</v>
      </c>
      <c r="H23" s="38">
        <v>300</v>
      </c>
      <c r="I23" s="38">
        <v>300</v>
      </c>
      <c r="J23" s="38">
        <v>154</v>
      </c>
      <c r="K23" s="57">
        <v>6.53</v>
      </c>
      <c r="L23" s="58">
        <v>5590</v>
      </c>
      <c r="M23" s="38">
        <v>1</v>
      </c>
      <c r="N23" s="38" t="s">
        <v>55</v>
      </c>
      <c r="O23" s="38" t="s">
        <v>59</v>
      </c>
      <c r="P23" s="38" t="s">
        <v>49</v>
      </c>
      <c r="Q23" s="59" t="s">
        <v>70</v>
      </c>
    </row>
    <row r="24" spans="1:17" s="60" customFormat="1" ht="44.25" customHeight="1" x14ac:dyDescent="0.2">
      <c r="A24" s="61" t="s">
        <v>40</v>
      </c>
      <c r="B24" s="62">
        <v>8647700</v>
      </c>
      <c r="C24" s="63">
        <f t="shared" ref="C24:C28" si="0">B24*1.2</f>
        <v>10377240</v>
      </c>
      <c r="D24" s="64" t="s">
        <v>26</v>
      </c>
      <c r="E24" s="65" t="s">
        <v>54</v>
      </c>
      <c r="F24" s="65">
        <v>1</v>
      </c>
      <c r="G24" s="66">
        <v>12.4</v>
      </c>
      <c r="H24" s="65">
        <v>300</v>
      </c>
      <c r="I24" s="65">
        <v>300</v>
      </c>
      <c r="J24" s="65" t="s">
        <v>48</v>
      </c>
      <c r="K24" s="66">
        <v>6.53</v>
      </c>
      <c r="L24" s="67">
        <v>5590</v>
      </c>
      <c r="M24" s="65">
        <v>1</v>
      </c>
      <c r="N24" s="65" t="s">
        <v>55</v>
      </c>
      <c r="O24" s="65" t="s">
        <v>59</v>
      </c>
      <c r="P24" s="65" t="s">
        <v>49</v>
      </c>
      <c r="Q24" s="68" t="s">
        <v>71</v>
      </c>
    </row>
    <row r="25" spans="1:17" s="60" customFormat="1" ht="42.75" customHeight="1" x14ac:dyDescent="0.2">
      <c r="A25" s="61" t="s">
        <v>41</v>
      </c>
      <c r="B25" s="62">
        <v>7097000</v>
      </c>
      <c r="C25" s="63">
        <f t="shared" si="0"/>
        <v>8516400</v>
      </c>
      <c r="D25" s="64" t="s">
        <v>26</v>
      </c>
      <c r="E25" s="65" t="s">
        <v>47</v>
      </c>
      <c r="F25" s="65">
        <v>2</v>
      </c>
      <c r="G25" s="66">
        <v>16.8</v>
      </c>
      <c r="H25" s="65">
        <v>300</v>
      </c>
      <c r="I25" s="65">
        <v>300</v>
      </c>
      <c r="J25" s="65" t="s">
        <v>48</v>
      </c>
      <c r="K25" s="66">
        <v>5.94</v>
      </c>
      <c r="L25" s="69">
        <v>4065</v>
      </c>
      <c r="M25" s="65" t="s">
        <v>49</v>
      </c>
      <c r="N25" s="65" t="s">
        <v>61</v>
      </c>
      <c r="O25" s="65" t="s">
        <v>51</v>
      </c>
      <c r="P25" s="65" t="s">
        <v>63</v>
      </c>
      <c r="Q25" s="70" t="s">
        <v>72</v>
      </c>
    </row>
    <row r="26" spans="1:17" s="60" customFormat="1" ht="45" customHeight="1" x14ac:dyDescent="0.2">
      <c r="A26" s="61" t="s">
        <v>42</v>
      </c>
      <c r="B26" s="62">
        <v>7142000</v>
      </c>
      <c r="C26" s="63">
        <f t="shared" si="0"/>
        <v>8570400</v>
      </c>
      <c r="D26" s="71" t="s">
        <v>26</v>
      </c>
      <c r="E26" s="65" t="s">
        <v>47</v>
      </c>
      <c r="F26" s="65">
        <v>2</v>
      </c>
      <c r="G26" s="66">
        <v>15.4</v>
      </c>
      <c r="H26" s="65">
        <v>300</v>
      </c>
      <c r="I26" s="65">
        <v>300</v>
      </c>
      <c r="J26" s="65" t="s">
        <v>73</v>
      </c>
      <c r="K26" s="66">
        <v>5.43</v>
      </c>
      <c r="L26" s="69">
        <v>7335</v>
      </c>
      <c r="M26" s="65">
        <v>1</v>
      </c>
      <c r="N26" s="65" t="s">
        <v>61</v>
      </c>
      <c r="O26" s="65" t="s">
        <v>62</v>
      </c>
      <c r="P26" s="65" t="s">
        <v>63</v>
      </c>
      <c r="Q26" s="70" t="s">
        <v>74</v>
      </c>
    </row>
    <row r="27" spans="1:17" s="60" customFormat="1" ht="30" customHeight="1" x14ac:dyDescent="0.2">
      <c r="A27" s="61" t="s">
        <v>43</v>
      </c>
      <c r="B27" s="62">
        <v>6537000</v>
      </c>
      <c r="C27" s="63">
        <f t="shared" si="0"/>
        <v>7844400</v>
      </c>
      <c r="D27" s="71" t="s">
        <v>26</v>
      </c>
      <c r="E27" s="65" t="s">
        <v>75</v>
      </c>
      <c r="F27" s="65">
        <v>2</v>
      </c>
      <c r="G27" s="66">
        <v>12.93</v>
      </c>
      <c r="H27" s="65">
        <v>300</v>
      </c>
      <c r="I27" s="65">
        <v>300</v>
      </c>
      <c r="J27" s="65" t="s">
        <v>48</v>
      </c>
      <c r="K27" s="66">
        <v>5.1100000000000003</v>
      </c>
      <c r="L27" s="69">
        <v>4605</v>
      </c>
      <c r="M27" s="65" t="s">
        <v>76</v>
      </c>
      <c r="N27" s="65" t="s">
        <v>77</v>
      </c>
      <c r="O27" s="65" t="s">
        <v>78</v>
      </c>
      <c r="P27" s="65" t="s">
        <v>76</v>
      </c>
      <c r="Q27" s="70" t="s">
        <v>79</v>
      </c>
    </row>
    <row r="28" spans="1:17" s="60" customFormat="1" ht="45.75" customHeight="1" x14ac:dyDescent="0.2">
      <c r="A28" s="61" t="s">
        <v>44</v>
      </c>
      <c r="B28" s="62">
        <v>6557700</v>
      </c>
      <c r="C28" s="63">
        <f t="shared" si="0"/>
        <v>7869240</v>
      </c>
      <c r="D28" s="71" t="s">
        <v>26</v>
      </c>
      <c r="E28" s="65" t="s">
        <v>75</v>
      </c>
      <c r="F28" s="65">
        <v>2</v>
      </c>
      <c r="G28" s="66">
        <v>12.75</v>
      </c>
      <c r="H28" s="65">
        <v>300</v>
      </c>
      <c r="I28" s="65">
        <v>300</v>
      </c>
      <c r="J28" s="65" t="s">
        <v>73</v>
      </c>
      <c r="K28" s="66">
        <v>5.1100000000000003</v>
      </c>
      <c r="L28" s="69">
        <v>3860</v>
      </c>
      <c r="M28" s="65" t="s">
        <v>76</v>
      </c>
      <c r="N28" s="65" t="s">
        <v>77</v>
      </c>
      <c r="O28" s="65" t="s">
        <v>78</v>
      </c>
      <c r="P28" s="65" t="s">
        <v>76</v>
      </c>
      <c r="Q28" s="70" t="s">
        <v>80</v>
      </c>
    </row>
    <row r="29" spans="1:17" s="60" customFormat="1" ht="32.25" customHeight="1" x14ac:dyDescent="0.2">
      <c r="A29" s="61" t="s">
        <v>45</v>
      </c>
      <c r="B29" s="62">
        <v>10141200</v>
      </c>
      <c r="C29" s="63">
        <f>B29*1.2</f>
        <v>12169440</v>
      </c>
      <c r="D29" s="64" t="s">
        <v>26</v>
      </c>
      <c r="E29" s="65" t="s">
        <v>54</v>
      </c>
      <c r="F29" s="65">
        <v>1</v>
      </c>
      <c r="G29" s="72">
        <v>22</v>
      </c>
      <c r="H29" s="65">
        <v>320</v>
      </c>
      <c r="I29" s="65">
        <v>320</v>
      </c>
      <c r="J29" s="65" t="s">
        <v>66</v>
      </c>
      <c r="K29" s="66">
        <v>6.33</v>
      </c>
      <c r="L29" s="65">
        <v>5875</v>
      </c>
      <c r="M29" s="65" t="s">
        <v>76</v>
      </c>
      <c r="N29" s="65" t="s">
        <v>67</v>
      </c>
      <c r="O29" s="65" t="s">
        <v>56</v>
      </c>
      <c r="P29" s="65" t="s">
        <v>76</v>
      </c>
      <c r="Q29" s="70" t="s">
        <v>81</v>
      </c>
    </row>
    <row r="30" spans="1:17" s="60" customFormat="1" ht="45" customHeight="1" thickBot="1" x14ac:dyDescent="0.25">
      <c r="A30" s="52" t="s">
        <v>46</v>
      </c>
      <c r="B30" s="53">
        <v>10037000</v>
      </c>
      <c r="C30" s="54">
        <f>B30*1.2</f>
        <v>12044400</v>
      </c>
      <c r="D30" s="32" t="s">
        <v>26</v>
      </c>
      <c r="E30" s="33" t="s">
        <v>54</v>
      </c>
      <c r="F30" s="33">
        <v>1</v>
      </c>
      <c r="G30" s="73">
        <v>22.93</v>
      </c>
      <c r="H30" s="33">
        <v>320</v>
      </c>
      <c r="I30" s="33">
        <v>320</v>
      </c>
      <c r="J30" s="33" t="s">
        <v>66</v>
      </c>
      <c r="K30" s="74">
        <v>6.33</v>
      </c>
      <c r="L30" s="33">
        <v>4845</v>
      </c>
      <c r="M30" s="33">
        <v>1</v>
      </c>
      <c r="N30" s="33" t="s">
        <v>67</v>
      </c>
      <c r="O30" s="33" t="s">
        <v>82</v>
      </c>
      <c r="P30" s="33" t="s">
        <v>76</v>
      </c>
      <c r="Q30" s="36" t="s">
        <v>83</v>
      </c>
    </row>
    <row r="31" spans="1:17" s="60" customFormat="1" ht="22.5" customHeight="1" x14ac:dyDescent="0.2">
      <c r="A31" s="75"/>
      <c r="B31" s="76"/>
      <c r="C31" s="76"/>
      <c r="D31" s="77"/>
      <c r="E31" s="78"/>
      <c r="F31" s="78"/>
      <c r="G31" s="79"/>
      <c r="H31" s="78"/>
      <c r="I31" s="78"/>
      <c r="J31" s="78"/>
      <c r="K31" s="80"/>
      <c r="L31" s="78"/>
      <c r="M31" s="78"/>
      <c r="N31" s="78"/>
      <c r="O31" s="78"/>
      <c r="P31" s="78"/>
      <c r="Q31" s="81"/>
    </row>
    <row r="32" spans="1:17" s="89" customFormat="1" ht="21.6" customHeight="1" x14ac:dyDescent="0.3">
      <c r="A32" s="82"/>
      <c r="B32" s="83"/>
      <c r="C32" s="83"/>
      <c r="D32" s="83"/>
      <c r="E32" s="84"/>
      <c r="F32" s="84"/>
      <c r="G32" s="85"/>
      <c r="H32" s="84"/>
      <c r="I32" s="84"/>
      <c r="J32" s="84"/>
      <c r="K32" s="86"/>
      <c r="L32" s="87"/>
      <c r="M32" s="84"/>
      <c r="N32" s="84"/>
      <c r="O32" s="84"/>
      <c r="P32" s="84"/>
      <c r="Q32" s="88"/>
    </row>
    <row r="33" spans="1:18" s="89" customFormat="1" ht="17.25" customHeight="1" x14ac:dyDescent="0.3">
      <c r="A33" s="90" t="s">
        <v>27</v>
      </c>
      <c r="B33" s="91"/>
      <c r="C33" s="92"/>
      <c r="D33" s="92"/>
      <c r="E33" s="91"/>
      <c r="F33" s="91"/>
      <c r="G33" s="93"/>
      <c r="H33" s="94"/>
      <c r="I33" s="94"/>
      <c r="J33" s="93"/>
      <c r="K33" s="93"/>
      <c r="L33" s="95"/>
      <c r="M33" s="93"/>
      <c r="N33" s="93"/>
      <c r="O33" s="93"/>
      <c r="P33" s="93"/>
      <c r="Q33" s="96" t="s">
        <v>28</v>
      </c>
      <c r="R33" s="97"/>
    </row>
    <row r="34" spans="1:18" s="60" customFormat="1" x14ac:dyDescent="0.2">
      <c r="A34" s="75"/>
      <c r="B34" s="76"/>
      <c r="C34" s="76"/>
      <c r="D34" s="76"/>
      <c r="E34" s="78"/>
      <c r="F34" s="78"/>
      <c r="G34" s="98"/>
      <c r="H34" s="78"/>
      <c r="I34" s="78"/>
      <c r="J34" s="78"/>
      <c r="K34" s="80"/>
      <c r="L34" s="99"/>
      <c r="M34" s="78"/>
      <c r="N34" s="78"/>
      <c r="O34" s="78"/>
      <c r="P34" s="78"/>
      <c r="Q34" s="100"/>
    </row>
    <row r="35" spans="1:18" s="2" customFormat="1" x14ac:dyDescent="0.2">
      <c r="A35" s="1"/>
      <c r="G35" s="3"/>
      <c r="K35" s="4"/>
      <c r="Q35" s="101"/>
    </row>
    <row r="36" spans="1:18" s="2" customFormat="1" x14ac:dyDescent="0.2">
      <c r="A36" s="1"/>
      <c r="G36" s="3"/>
      <c r="K36" s="4"/>
      <c r="Q36" s="101"/>
    </row>
    <row r="37" spans="1:18" s="2" customFormat="1" x14ac:dyDescent="0.2">
      <c r="A37" s="1"/>
      <c r="G37" s="3"/>
      <c r="K37" s="4"/>
      <c r="Q37" s="101"/>
    </row>
    <row r="38" spans="1:18" s="2" customFormat="1" x14ac:dyDescent="0.2">
      <c r="A38" s="1"/>
      <c r="G38" s="3"/>
      <c r="K38" s="4"/>
      <c r="Q38" s="101"/>
    </row>
    <row r="39" spans="1:18" s="2" customFormat="1" x14ac:dyDescent="0.2">
      <c r="A39" s="1"/>
      <c r="G39" s="3"/>
      <c r="K39" s="4"/>
      <c r="Q39" s="101"/>
    </row>
    <row r="40" spans="1:18" s="2" customFormat="1" x14ac:dyDescent="0.2">
      <c r="A40" s="1"/>
      <c r="G40" s="3"/>
      <c r="K40" s="4"/>
      <c r="Q40" s="101"/>
    </row>
    <row r="41" spans="1:18" s="2" customFormat="1" x14ac:dyDescent="0.2">
      <c r="A41" s="1"/>
      <c r="G41" s="3"/>
      <c r="K41" s="4"/>
      <c r="Q41" s="101"/>
    </row>
    <row r="42" spans="1:18" s="2" customFormat="1" x14ac:dyDescent="0.2">
      <c r="A42" s="1"/>
      <c r="G42" s="3"/>
      <c r="K42" s="4"/>
      <c r="Q42" s="101"/>
    </row>
    <row r="43" spans="1:18" s="2" customFormat="1" x14ac:dyDescent="0.2">
      <c r="A43" s="1"/>
      <c r="G43" s="3"/>
      <c r="K43" s="4"/>
      <c r="Q43" s="101"/>
    </row>
    <row r="44" spans="1:18" s="2" customFormat="1" x14ac:dyDescent="0.2">
      <c r="A44" s="1"/>
      <c r="G44" s="3"/>
      <c r="K44" s="4"/>
      <c r="Q44" s="101"/>
    </row>
    <row r="45" spans="1:18" s="2" customFormat="1" x14ac:dyDescent="0.2">
      <c r="A45" s="1"/>
      <c r="G45" s="3"/>
      <c r="K45" s="4"/>
      <c r="Q45" s="101"/>
    </row>
    <row r="46" spans="1:18" s="2" customFormat="1" x14ac:dyDescent="0.2">
      <c r="A46" s="1"/>
      <c r="G46" s="3"/>
      <c r="K46" s="4"/>
      <c r="Q46" s="101"/>
    </row>
    <row r="47" spans="1:18" s="2" customFormat="1" x14ac:dyDescent="0.2">
      <c r="A47" s="1"/>
      <c r="G47" s="3"/>
      <c r="K47" s="4"/>
      <c r="Q47" s="101"/>
    </row>
    <row r="48" spans="1:18" s="2" customFormat="1" x14ac:dyDescent="0.2">
      <c r="A48" s="1"/>
      <c r="G48" s="3"/>
      <c r="K48" s="4"/>
      <c r="Q48" s="101"/>
    </row>
    <row r="49" spans="1:17" s="2" customFormat="1" x14ac:dyDescent="0.2">
      <c r="A49" s="1"/>
      <c r="G49" s="3"/>
      <c r="K49" s="4"/>
      <c r="Q49" s="101"/>
    </row>
    <row r="50" spans="1:17" s="2" customFormat="1" x14ac:dyDescent="0.2">
      <c r="A50" s="1"/>
      <c r="G50" s="3"/>
      <c r="K50" s="4"/>
      <c r="Q50" s="101"/>
    </row>
    <row r="51" spans="1:17" s="2" customFormat="1" x14ac:dyDescent="0.2">
      <c r="A51" s="1"/>
      <c r="G51" s="3"/>
      <c r="K51" s="4"/>
      <c r="Q51" s="101"/>
    </row>
    <row r="52" spans="1:17" s="2" customFormat="1" x14ac:dyDescent="0.2">
      <c r="A52" s="1"/>
      <c r="G52" s="3"/>
      <c r="K52" s="4"/>
      <c r="Q52" s="101"/>
    </row>
    <row r="53" spans="1:17" s="2" customFormat="1" x14ac:dyDescent="0.2">
      <c r="A53" s="1"/>
      <c r="G53" s="3"/>
      <c r="K53" s="4"/>
      <c r="Q53" s="101"/>
    </row>
    <row r="54" spans="1:17" s="2" customFormat="1" x14ac:dyDescent="0.2">
      <c r="A54" s="1"/>
      <c r="G54" s="3"/>
      <c r="K54" s="4"/>
      <c r="Q54" s="101"/>
    </row>
    <row r="55" spans="1:17" s="2" customFormat="1" x14ac:dyDescent="0.2">
      <c r="A55" s="1"/>
      <c r="G55" s="3"/>
      <c r="K55" s="4"/>
      <c r="Q55" s="101"/>
    </row>
    <row r="56" spans="1:17" s="2" customFormat="1" x14ac:dyDescent="0.2">
      <c r="A56" s="1"/>
      <c r="G56" s="3"/>
      <c r="K56" s="4"/>
      <c r="Q56" s="101"/>
    </row>
    <row r="57" spans="1:17" s="2" customFormat="1" x14ac:dyDescent="0.2">
      <c r="A57" s="1"/>
      <c r="G57" s="3"/>
      <c r="K57" s="4"/>
      <c r="Q57" s="101"/>
    </row>
    <row r="58" spans="1:17" s="2" customFormat="1" x14ac:dyDescent="0.2">
      <c r="A58" s="1"/>
      <c r="G58" s="3"/>
      <c r="K58" s="4"/>
      <c r="Q58" s="101"/>
    </row>
    <row r="59" spans="1:17" s="2" customFormat="1" x14ac:dyDescent="0.2">
      <c r="A59" s="1"/>
      <c r="G59" s="3"/>
      <c r="K59" s="4"/>
      <c r="Q59" s="101"/>
    </row>
    <row r="60" spans="1:17" s="2" customFormat="1" x14ac:dyDescent="0.2">
      <c r="A60" s="1"/>
      <c r="G60" s="3"/>
      <c r="K60" s="4"/>
      <c r="Q60" s="101"/>
    </row>
    <row r="61" spans="1:17" s="2" customFormat="1" x14ac:dyDescent="0.2">
      <c r="A61" s="1"/>
      <c r="G61" s="3"/>
      <c r="K61" s="4"/>
      <c r="Q61" s="101"/>
    </row>
    <row r="62" spans="1:17" s="2" customFormat="1" x14ac:dyDescent="0.2">
      <c r="A62" s="1"/>
      <c r="G62" s="3"/>
      <c r="K62" s="4"/>
      <c r="Q62" s="101"/>
    </row>
    <row r="63" spans="1:17" s="2" customFormat="1" x14ac:dyDescent="0.2">
      <c r="A63" s="1"/>
      <c r="G63" s="3"/>
      <c r="K63" s="4"/>
      <c r="Q63" s="101"/>
    </row>
    <row r="64" spans="1:17" s="2" customFormat="1" x14ac:dyDescent="0.2">
      <c r="A64" s="1"/>
      <c r="G64" s="3"/>
      <c r="K64" s="4"/>
      <c r="Q64" s="101"/>
    </row>
    <row r="65" spans="1:17" s="2" customFormat="1" x14ac:dyDescent="0.2">
      <c r="A65" s="1"/>
      <c r="G65" s="3"/>
      <c r="K65" s="4"/>
      <c r="Q65" s="101"/>
    </row>
    <row r="66" spans="1:17" s="2" customFormat="1" x14ac:dyDescent="0.2">
      <c r="A66" s="1"/>
      <c r="G66" s="3"/>
      <c r="K66" s="4"/>
      <c r="Q66" s="101"/>
    </row>
    <row r="67" spans="1:17" s="2" customFormat="1" x14ac:dyDescent="0.2">
      <c r="A67" s="1"/>
      <c r="G67" s="3"/>
      <c r="K67" s="4"/>
      <c r="Q67" s="101"/>
    </row>
    <row r="68" spans="1:17" s="2" customFormat="1" x14ac:dyDescent="0.2">
      <c r="A68" s="1"/>
      <c r="G68" s="3"/>
      <c r="K68" s="4"/>
      <c r="Q68" s="101"/>
    </row>
    <row r="69" spans="1:17" s="2" customFormat="1" x14ac:dyDescent="0.2">
      <c r="A69" s="1"/>
      <c r="G69" s="3"/>
      <c r="K69" s="4"/>
      <c r="Q69" s="101"/>
    </row>
    <row r="70" spans="1:17" s="2" customFormat="1" x14ac:dyDescent="0.2">
      <c r="A70" s="1"/>
      <c r="G70" s="3"/>
      <c r="K70" s="4"/>
      <c r="Q70" s="101"/>
    </row>
    <row r="71" spans="1:17" s="2" customFormat="1" x14ac:dyDescent="0.2">
      <c r="A71" s="1"/>
      <c r="G71" s="3"/>
      <c r="K71" s="4"/>
      <c r="Q71" s="101"/>
    </row>
    <row r="72" spans="1:17" s="2" customFormat="1" x14ac:dyDescent="0.2">
      <c r="A72" s="1"/>
      <c r="G72" s="3"/>
      <c r="K72" s="4"/>
      <c r="Q72" s="101"/>
    </row>
    <row r="73" spans="1:17" s="2" customFormat="1" x14ac:dyDescent="0.2">
      <c r="A73" s="1"/>
      <c r="G73" s="3"/>
      <c r="K73" s="4"/>
      <c r="Q73" s="101"/>
    </row>
  </sheetData>
  <mergeCells count="21">
    <mergeCell ref="A7:Q7"/>
    <mergeCell ref="A8:Q8"/>
    <mergeCell ref="A11:A12"/>
    <mergeCell ref="B11:C11"/>
    <mergeCell ref="D11:D12"/>
    <mergeCell ref="E11:E12"/>
    <mergeCell ref="F11:F12"/>
    <mergeCell ref="G11:G12"/>
    <mergeCell ref="H11:I11"/>
    <mergeCell ref="J11:J12"/>
    <mergeCell ref="Q11:Q12"/>
    <mergeCell ref="A13:Q13"/>
    <mergeCell ref="A16:Q16"/>
    <mergeCell ref="A19:Q19"/>
    <mergeCell ref="A22:Q22"/>
    <mergeCell ref="K11:K12"/>
    <mergeCell ref="L11:L12"/>
    <mergeCell ref="M11:M12"/>
    <mergeCell ref="N11:N12"/>
    <mergeCell ref="O11:O12"/>
    <mergeCell ref="P11:P12"/>
  </mergeCells>
  <printOptions horizontalCentered="1"/>
  <pageMargins left="3.937007874015748E-2" right="3.937007874015748E-2" top="1.1811023622047245" bottom="0.15748031496062992" header="0.31496062992125984" footer="0.31496062992125984"/>
  <pageSetup paperSize="9" scale="75" fitToHeight="2" orientation="landscape" r:id="rId1"/>
  <headerFooter alignWithMargins="0">
    <oddFooter>&amp;R&amp;P</oddFooter>
  </headerFooter>
  <rowBreaks count="1" manualBreakCount="1">
    <brk id="2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6"/>
  </sheetPr>
  <dimension ref="A1:R59"/>
  <sheetViews>
    <sheetView view="pageBreakPreview" topLeftCell="A13" zoomScaleNormal="100" workbookViewId="0">
      <selection activeCell="M20" sqref="M20"/>
    </sheetView>
  </sheetViews>
  <sheetFormatPr defaultColWidth="9.140625" defaultRowHeight="12.75" x14ac:dyDescent="0.2"/>
  <cols>
    <col min="1" max="1" width="16.85546875" style="1" customWidth="1"/>
    <col min="2" max="3" width="12.85546875" style="144" customWidth="1"/>
    <col min="4" max="4" width="8.42578125" style="134" customWidth="1"/>
    <col min="5" max="5" width="12.7109375" style="133" customWidth="1"/>
    <col min="6" max="7" width="4.42578125" style="102" customWidth="1"/>
    <col min="8" max="8" width="6.28515625" style="103" customWidth="1"/>
    <col min="9" max="10" width="6.140625" style="102" customWidth="1"/>
    <col min="11" max="11" width="6.85546875" style="102" customWidth="1"/>
    <col min="12" max="12" width="5.140625" style="4" customWidth="1"/>
    <col min="13" max="13" width="9" style="2" customWidth="1"/>
    <col min="14" max="14" width="4.5703125" style="102" customWidth="1"/>
    <col min="15" max="15" width="12.140625" style="102" customWidth="1"/>
    <col min="16" max="16" width="10.42578125" style="102" customWidth="1"/>
    <col min="17" max="17" width="9.140625" style="102" customWidth="1"/>
    <col min="18" max="18" width="50.42578125" style="104" customWidth="1"/>
    <col min="19" max="16384" width="9.140625" style="102"/>
  </cols>
  <sheetData>
    <row r="1" spans="1:18" s="2" customFormat="1" ht="18.75" x14ac:dyDescent="0.3">
      <c r="A1" s="171" t="s">
        <v>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18" s="2" customFormat="1" ht="18.75" x14ac:dyDescent="0.3">
      <c r="A2" s="171" t="s">
        <v>85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</row>
    <row r="3" spans="1:18" s="2" customFormat="1" ht="21" customHeight="1" thickBot="1" x14ac:dyDescent="0.3">
      <c r="A3" s="12"/>
      <c r="B3" s="105"/>
      <c r="C3" s="105"/>
      <c r="D3" s="106"/>
      <c r="E3" s="105"/>
      <c r="F3" s="13"/>
      <c r="G3" s="13"/>
      <c r="H3" s="14"/>
      <c r="I3" s="13"/>
      <c r="J3" s="13"/>
      <c r="K3" s="13"/>
      <c r="L3" s="15"/>
      <c r="M3" s="13"/>
      <c r="N3" s="13"/>
      <c r="O3" s="13"/>
      <c r="P3" s="13"/>
      <c r="Q3" s="13"/>
      <c r="R3" s="107"/>
    </row>
    <row r="4" spans="1:18" s="17" customFormat="1" ht="48.75" customHeight="1" thickBot="1" x14ac:dyDescent="0.25">
      <c r="A4" s="157" t="s">
        <v>86</v>
      </c>
      <c r="B4" s="172" t="s">
        <v>87</v>
      </c>
      <c r="C4" s="173"/>
      <c r="D4" s="174" t="s">
        <v>88</v>
      </c>
      <c r="E4" s="175"/>
      <c r="F4" s="161" t="s">
        <v>10</v>
      </c>
      <c r="G4" s="163" t="s">
        <v>11</v>
      </c>
      <c r="H4" s="165" t="s">
        <v>12</v>
      </c>
      <c r="I4" s="167" t="s">
        <v>13</v>
      </c>
      <c r="J4" s="168"/>
      <c r="K4" s="152" t="s">
        <v>14</v>
      </c>
      <c r="L4" s="150" t="s">
        <v>15</v>
      </c>
      <c r="M4" s="152" t="s">
        <v>16</v>
      </c>
      <c r="N4" s="152" t="s">
        <v>17</v>
      </c>
      <c r="O4" s="152" t="s">
        <v>18</v>
      </c>
      <c r="P4" s="152" t="s">
        <v>19</v>
      </c>
      <c r="Q4" s="152" t="s">
        <v>20</v>
      </c>
      <c r="R4" s="169" t="s">
        <v>21</v>
      </c>
    </row>
    <row r="5" spans="1:18" s="17" customFormat="1" ht="76.5" customHeight="1" thickBot="1" x14ac:dyDescent="0.25">
      <c r="A5" s="158"/>
      <c r="B5" s="108" t="s">
        <v>89</v>
      </c>
      <c r="C5" s="21" t="s">
        <v>90</v>
      </c>
      <c r="D5" s="109" t="s">
        <v>91</v>
      </c>
      <c r="E5" s="19" t="s">
        <v>92</v>
      </c>
      <c r="F5" s="162"/>
      <c r="G5" s="164"/>
      <c r="H5" s="166"/>
      <c r="I5" s="20" t="s">
        <v>24</v>
      </c>
      <c r="J5" s="20" t="s">
        <v>25</v>
      </c>
      <c r="K5" s="154"/>
      <c r="L5" s="151"/>
      <c r="M5" s="153"/>
      <c r="N5" s="154"/>
      <c r="O5" s="154"/>
      <c r="P5" s="154"/>
      <c r="Q5" s="154"/>
      <c r="R5" s="170"/>
    </row>
    <row r="6" spans="1:18" s="17" customFormat="1" ht="18.75" customHeight="1" thickBot="1" x14ac:dyDescent="0.25">
      <c r="A6" s="176" t="s">
        <v>29</v>
      </c>
      <c r="B6" s="17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8"/>
    </row>
    <row r="7" spans="1:18" s="17" customFormat="1" ht="44.25" customHeight="1" x14ac:dyDescent="0.2">
      <c r="A7" s="110" t="s">
        <v>30</v>
      </c>
      <c r="B7" s="111">
        <v>6335000</v>
      </c>
      <c r="C7" s="112">
        <v>6968700</v>
      </c>
      <c r="D7" s="113">
        <f>C7/B7-1</f>
        <v>0.10003157063930534</v>
      </c>
      <c r="E7" s="114">
        <f>C7-B7</f>
        <v>633700</v>
      </c>
      <c r="F7" s="115" t="s">
        <v>47</v>
      </c>
      <c r="G7" s="115">
        <v>2</v>
      </c>
      <c r="H7" s="27">
        <v>15</v>
      </c>
      <c r="I7" s="26">
        <v>300</v>
      </c>
      <c r="J7" s="26">
        <v>300</v>
      </c>
      <c r="K7" s="26" t="s">
        <v>48</v>
      </c>
      <c r="L7" s="51">
        <v>5.94</v>
      </c>
      <c r="M7" s="26" t="s">
        <v>49</v>
      </c>
      <c r="N7" s="26">
        <v>1</v>
      </c>
      <c r="O7" s="26" t="s">
        <v>50</v>
      </c>
      <c r="P7" s="26" t="s">
        <v>51</v>
      </c>
      <c r="Q7" s="26" t="s">
        <v>52</v>
      </c>
      <c r="R7" s="28" t="s">
        <v>53</v>
      </c>
    </row>
    <row r="8" spans="1:18" s="17" customFormat="1" ht="43.5" customHeight="1" thickBot="1" x14ac:dyDescent="0.25">
      <c r="A8" s="61" t="s">
        <v>31</v>
      </c>
      <c r="B8" s="116">
        <v>7155000</v>
      </c>
      <c r="C8" s="63">
        <v>8014000</v>
      </c>
      <c r="D8" s="117">
        <f t="shared" ref="D8" si="0">C8/B8-1</f>
        <v>0.12005590496156526</v>
      </c>
      <c r="E8" s="118">
        <f t="shared" ref="E8" si="1">C8-B8</f>
        <v>859000</v>
      </c>
      <c r="F8" s="119" t="s">
        <v>54</v>
      </c>
      <c r="G8" s="119">
        <v>1</v>
      </c>
      <c r="H8" s="120">
        <v>11.6</v>
      </c>
      <c r="I8" s="65">
        <v>300</v>
      </c>
      <c r="J8" s="65">
        <v>300</v>
      </c>
      <c r="K8" s="65" t="s">
        <v>48</v>
      </c>
      <c r="L8" s="121">
        <v>6.53</v>
      </c>
      <c r="M8" s="65" t="s">
        <v>49</v>
      </c>
      <c r="N8" s="65">
        <v>1</v>
      </c>
      <c r="O8" s="65" t="s">
        <v>55</v>
      </c>
      <c r="P8" s="65" t="s">
        <v>56</v>
      </c>
      <c r="Q8" s="65" t="s">
        <v>57</v>
      </c>
      <c r="R8" s="70" t="s">
        <v>58</v>
      </c>
    </row>
    <row r="9" spans="1:18" s="17" customFormat="1" ht="18.75" customHeight="1" thickBot="1" x14ac:dyDescent="0.25">
      <c r="A9" s="145" t="s">
        <v>32</v>
      </c>
      <c r="B9" s="178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9"/>
    </row>
    <row r="10" spans="1:18" s="17" customFormat="1" ht="55.5" customHeight="1" x14ac:dyDescent="0.2">
      <c r="A10" s="22" t="s">
        <v>33</v>
      </c>
      <c r="B10" s="122">
        <v>7616000</v>
      </c>
      <c r="C10" s="24">
        <v>8758700</v>
      </c>
      <c r="D10" s="123">
        <f t="shared" ref="D10:D11" si="2">C10/B10-1</f>
        <v>0.15003939075630246</v>
      </c>
      <c r="E10" s="124">
        <f t="shared" ref="E10:E11" si="3">C10-B10</f>
        <v>1142700</v>
      </c>
      <c r="F10" s="125" t="s">
        <v>54</v>
      </c>
      <c r="G10" s="125">
        <v>1</v>
      </c>
      <c r="H10" s="126">
        <v>9.7550000000000008</v>
      </c>
      <c r="I10" s="125">
        <v>300</v>
      </c>
      <c r="J10" s="125">
        <v>300</v>
      </c>
      <c r="K10" s="125" t="s">
        <v>48</v>
      </c>
      <c r="L10" s="126">
        <v>6.53</v>
      </c>
      <c r="M10" s="125">
        <v>26.9</v>
      </c>
      <c r="N10" s="125">
        <v>1</v>
      </c>
      <c r="O10" s="125" t="s">
        <v>55</v>
      </c>
      <c r="P10" s="125" t="s">
        <v>59</v>
      </c>
      <c r="Q10" s="125" t="s">
        <v>49</v>
      </c>
      <c r="R10" s="127" t="s">
        <v>60</v>
      </c>
    </row>
    <row r="11" spans="1:18" s="17" customFormat="1" ht="46.5" customHeight="1" thickBot="1" x14ac:dyDescent="0.25">
      <c r="A11" s="61" t="s">
        <v>34</v>
      </c>
      <c r="B11" s="116">
        <v>6631000</v>
      </c>
      <c r="C11" s="63">
        <v>7294700</v>
      </c>
      <c r="D11" s="117">
        <f t="shared" si="2"/>
        <v>0.10009048408988086</v>
      </c>
      <c r="E11" s="118">
        <f t="shared" si="3"/>
        <v>663700</v>
      </c>
      <c r="F11" s="119" t="s">
        <v>47</v>
      </c>
      <c r="G11" s="119">
        <v>2</v>
      </c>
      <c r="H11" s="128">
        <v>14.05</v>
      </c>
      <c r="I11" s="119">
        <v>300</v>
      </c>
      <c r="J11" s="119">
        <v>300</v>
      </c>
      <c r="K11" s="119" t="s">
        <v>48</v>
      </c>
      <c r="L11" s="128">
        <v>5.43</v>
      </c>
      <c r="M11" s="119">
        <v>46.8</v>
      </c>
      <c r="N11" s="119">
        <v>1</v>
      </c>
      <c r="O11" s="119" t="s">
        <v>61</v>
      </c>
      <c r="P11" s="119" t="s">
        <v>62</v>
      </c>
      <c r="Q11" s="119" t="s">
        <v>63</v>
      </c>
      <c r="R11" s="70" t="s">
        <v>64</v>
      </c>
    </row>
    <row r="12" spans="1:18" s="17" customFormat="1" ht="18.75" customHeight="1" thickBot="1" x14ac:dyDescent="0.25">
      <c r="A12" s="176" t="s">
        <v>35</v>
      </c>
      <c r="B12" s="17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8"/>
    </row>
    <row r="13" spans="1:18" s="17" customFormat="1" ht="46.5" customHeight="1" x14ac:dyDescent="0.2">
      <c r="A13" s="110" t="s">
        <v>36</v>
      </c>
      <c r="B13" s="111">
        <v>6918000</v>
      </c>
      <c r="C13" s="112">
        <v>7609700</v>
      </c>
      <c r="D13" s="113">
        <f t="shared" ref="D13:D14" si="4">C13/B13-1</f>
        <v>9.9985544955189409E-2</v>
      </c>
      <c r="E13" s="114">
        <f t="shared" ref="E13:E14" si="5">C13-B13</f>
        <v>691700</v>
      </c>
      <c r="F13" s="115" t="s">
        <v>47</v>
      </c>
      <c r="G13" s="115">
        <v>2</v>
      </c>
      <c r="H13" s="27">
        <v>14.4</v>
      </c>
      <c r="I13" s="26">
        <v>300</v>
      </c>
      <c r="J13" s="26">
        <v>300</v>
      </c>
      <c r="K13" s="26" t="s">
        <v>48</v>
      </c>
      <c r="L13" s="51">
        <v>5.94</v>
      </c>
      <c r="M13" s="51">
        <v>10</v>
      </c>
      <c r="N13" s="26" t="s">
        <v>49</v>
      </c>
      <c r="O13" s="26" t="s">
        <v>61</v>
      </c>
      <c r="P13" s="26" t="s">
        <v>51</v>
      </c>
      <c r="Q13" s="26" t="s">
        <v>63</v>
      </c>
      <c r="R13" s="28" t="s">
        <v>65</v>
      </c>
    </row>
    <row r="14" spans="1:18" s="17" customFormat="1" ht="63" customHeight="1" thickBot="1" x14ac:dyDescent="0.25">
      <c r="A14" s="52" t="s">
        <v>37</v>
      </c>
      <c r="B14" s="129">
        <v>9603000</v>
      </c>
      <c r="C14" s="54">
        <v>10755700</v>
      </c>
      <c r="D14" s="130">
        <f t="shared" si="4"/>
        <v>0.12003540560241599</v>
      </c>
      <c r="E14" s="131">
        <f t="shared" si="5"/>
        <v>1152700</v>
      </c>
      <c r="F14" s="132" t="s">
        <v>54</v>
      </c>
      <c r="G14" s="132">
        <v>1</v>
      </c>
      <c r="H14" s="34">
        <v>18.899999999999999</v>
      </c>
      <c r="I14" s="33">
        <v>320</v>
      </c>
      <c r="J14" s="33">
        <v>320</v>
      </c>
      <c r="K14" s="33" t="s">
        <v>66</v>
      </c>
      <c r="L14" s="55">
        <v>6.33</v>
      </c>
      <c r="M14" s="55">
        <v>14</v>
      </c>
      <c r="N14" s="33">
        <v>1</v>
      </c>
      <c r="O14" s="33" t="s">
        <v>67</v>
      </c>
      <c r="P14" s="33" t="s">
        <v>68</v>
      </c>
      <c r="Q14" s="33" t="s">
        <v>49</v>
      </c>
      <c r="R14" s="36" t="s">
        <v>69</v>
      </c>
    </row>
    <row r="15" spans="1:18" s="56" customFormat="1" ht="18.75" customHeight="1" thickBot="1" x14ac:dyDescent="0.25">
      <c r="A15" s="145" t="s">
        <v>38</v>
      </c>
      <c r="B15" s="178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9"/>
    </row>
    <row r="16" spans="1:18" s="60" customFormat="1" ht="57.75" customHeight="1" x14ac:dyDescent="0.2">
      <c r="A16" s="22" t="s">
        <v>39</v>
      </c>
      <c r="B16" s="122">
        <v>7094000</v>
      </c>
      <c r="C16" s="24">
        <v>7945700</v>
      </c>
      <c r="D16" s="123">
        <f t="shared" ref="D16:D23" si="6">C16/B16-1</f>
        <v>0.12005920496193956</v>
      </c>
      <c r="E16" s="124">
        <f t="shared" ref="E16:E23" si="7">C16-B16</f>
        <v>851700</v>
      </c>
      <c r="F16" s="125" t="s">
        <v>54</v>
      </c>
      <c r="G16" s="125">
        <v>1</v>
      </c>
      <c r="H16" s="40">
        <v>7.3</v>
      </c>
      <c r="I16" s="38">
        <v>300</v>
      </c>
      <c r="J16" s="38">
        <v>300</v>
      </c>
      <c r="K16" s="38">
        <v>154</v>
      </c>
      <c r="L16" s="41">
        <v>6.53</v>
      </c>
      <c r="M16" s="38">
        <v>5590</v>
      </c>
      <c r="N16" s="38">
        <v>1</v>
      </c>
      <c r="O16" s="38" t="s">
        <v>55</v>
      </c>
      <c r="P16" s="38" t="s">
        <v>59</v>
      </c>
      <c r="Q16" s="38" t="s">
        <v>49</v>
      </c>
      <c r="R16" s="42" t="s">
        <v>70</v>
      </c>
    </row>
    <row r="17" spans="1:18" s="60" customFormat="1" ht="41.25" customHeight="1" x14ac:dyDescent="0.2">
      <c r="A17" s="61" t="s">
        <v>40</v>
      </c>
      <c r="B17" s="116">
        <v>7520000</v>
      </c>
      <c r="C17" s="63">
        <v>8647700</v>
      </c>
      <c r="D17" s="117">
        <f t="shared" si="6"/>
        <v>0.14996010638297874</v>
      </c>
      <c r="E17" s="118">
        <f t="shared" si="7"/>
        <v>1127700</v>
      </c>
      <c r="F17" s="119" t="s">
        <v>54</v>
      </c>
      <c r="G17" s="119">
        <v>1</v>
      </c>
      <c r="H17" s="120">
        <v>12.4</v>
      </c>
      <c r="I17" s="65">
        <v>300</v>
      </c>
      <c r="J17" s="65">
        <v>300</v>
      </c>
      <c r="K17" s="65" t="s">
        <v>48</v>
      </c>
      <c r="L17" s="121">
        <v>6.53</v>
      </c>
      <c r="M17" s="65">
        <v>5590</v>
      </c>
      <c r="N17" s="65">
        <v>1</v>
      </c>
      <c r="O17" s="65" t="s">
        <v>55</v>
      </c>
      <c r="P17" s="65" t="s">
        <v>59</v>
      </c>
      <c r="Q17" s="65" t="s">
        <v>49</v>
      </c>
      <c r="R17" s="70" t="s">
        <v>71</v>
      </c>
    </row>
    <row r="18" spans="1:18" s="60" customFormat="1" ht="36.75" customHeight="1" x14ac:dyDescent="0.2">
      <c r="A18" s="61" t="s">
        <v>41</v>
      </c>
      <c r="B18" s="116">
        <v>6445000</v>
      </c>
      <c r="C18" s="63">
        <v>7097000</v>
      </c>
      <c r="D18" s="117">
        <f t="shared" si="6"/>
        <v>0.10116369278510473</v>
      </c>
      <c r="E18" s="118">
        <f t="shared" si="7"/>
        <v>652000</v>
      </c>
      <c r="F18" s="119" t="s">
        <v>47</v>
      </c>
      <c r="G18" s="119">
        <v>2</v>
      </c>
      <c r="H18" s="120">
        <v>16.8</v>
      </c>
      <c r="I18" s="65">
        <v>300</v>
      </c>
      <c r="J18" s="65">
        <v>300</v>
      </c>
      <c r="K18" s="65" t="s">
        <v>48</v>
      </c>
      <c r="L18" s="121">
        <v>5.94</v>
      </c>
      <c r="M18" s="65">
        <v>4065</v>
      </c>
      <c r="N18" s="65" t="s">
        <v>49</v>
      </c>
      <c r="O18" s="65" t="s">
        <v>61</v>
      </c>
      <c r="P18" s="65" t="s">
        <v>51</v>
      </c>
      <c r="Q18" s="65" t="s">
        <v>63</v>
      </c>
      <c r="R18" s="70" t="s">
        <v>72</v>
      </c>
    </row>
    <row r="19" spans="1:18" s="60" customFormat="1" ht="36.75" customHeight="1" x14ac:dyDescent="0.2">
      <c r="A19" s="61" t="s">
        <v>42</v>
      </c>
      <c r="B19" s="116">
        <v>6492000</v>
      </c>
      <c r="C19" s="63">
        <v>7142000</v>
      </c>
      <c r="D19" s="117">
        <f t="shared" si="6"/>
        <v>0.10012322858903255</v>
      </c>
      <c r="E19" s="118">
        <f t="shared" si="7"/>
        <v>650000</v>
      </c>
      <c r="F19" s="119" t="s">
        <v>47</v>
      </c>
      <c r="G19" s="119">
        <v>2</v>
      </c>
      <c r="H19" s="120">
        <v>15.4</v>
      </c>
      <c r="I19" s="65">
        <v>300</v>
      </c>
      <c r="J19" s="65">
        <v>300</v>
      </c>
      <c r="K19" s="65" t="s">
        <v>73</v>
      </c>
      <c r="L19" s="121">
        <v>5.43</v>
      </c>
      <c r="M19" s="65">
        <v>7335</v>
      </c>
      <c r="N19" s="65">
        <v>1</v>
      </c>
      <c r="O19" s="65" t="s">
        <v>61</v>
      </c>
      <c r="P19" s="65" t="s">
        <v>62</v>
      </c>
      <c r="Q19" s="65" t="s">
        <v>63</v>
      </c>
      <c r="R19" s="70" t="s">
        <v>74</v>
      </c>
    </row>
    <row r="20" spans="1:18" s="60" customFormat="1" ht="36" customHeight="1" x14ac:dyDescent="0.2">
      <c r="A20" s="61" t="s">
        <v>43</v>
      </c>
      <c r="B20" s="116">
        <v>5941000</v>
      </c>
      <c r="C20" s="63">
        <v>6537000</v>
      </c>
      <c r="D20" s="117">
        <f t="shared" si="6"/>
        <v>0.10031981147954894</v>
      </c>
      <c r="E20" s="118">
        <f t="shared" si="7"/>
        <v>596000</v>
      </c>
      <c r="F20" s="119" t="s">
        <v>75</v>
      </c>
      <c r="G20" s="119">
        <v>2</v>
      </c>
      <c r="H20" s="120">
        <v>12.93</v>
      </c>
      <c r="I20" s="65">
        <v>300</v>
      </c>
      <c r="J20" s="65">
        <v>300</v>
      </c>
      <c r="K20" s="65" t="s">
        <v>48</v>
      </c>
      <c r="L20" s="121">
        <v>5.1100000000000003</v>
      </c>
      <c r="M20" s="65">
        <v>4605</v>
      </c>
      <c r="N20" s="65" t="s">
        <v>76</v>
      </c>
      <c r="O20" s="65" t="s">
        <v>77</v>
      </c>
      <c r="P20" s="65" t="s">
        <v>78</v>
      </c>
      <c r="Q20" s="65" t="s">
        <v>76</v>
      </c>
      <c r="R20" s="70" t="s">
        <v>79</v>
      </c>
    </row>
    <row r="21" spans="1:18" s="60" customFormat="1" ht="42" customHeight="1" x14ac:dyDescent="0.2">
      <c r="A21" s="61" t="s">
        <v>44</v>
      </c>
      <c r="B21" s="116">
        <v>5954000</v>
      </c>
      <c r="C21" s="63">
        <v>6557700</v>
      </c>
      <c r="D21" s="117">
        <f t="shared" si="6"/>
        <v>0.10139402082633531</v>
      </c>
      <c r="E21" s="118">
        <f t="shared" si="7"/>
        <v>603700</v>
      </c>
      <c r="F21" s="119" t="s">
        <v>75</v>
      </c>
      <c r="G21" s="119">
        <v>2</v>
      </c>
      <c r="H21" s="120">
        <v>12.75</v>
      </c>
      <c r="I21" s="65">
        <v>300</v>
      </c>
      <c r="J21" s="65">
        <v>300</v>
      </c>
      <c r="K21" s="65" t="s">
        <v>73</v>
      </c>
      <c r="L21" s="121">
        <v>5.1100000000000003</v>
      </c>
      <c r="M21" s="65">
        <v>3860</v>
      </c>
      <c r="N21" s="65" t="s">
        <v>76</v>
      </c>
      <c r="O21" s="65" t="s">
        <v>77</v>
      </c>
      <c r="P21" s="65" t="s">
        <v>78</v>
      </c>
      <c r="Q21" s="65" t="s">
        <v>76</v>
      </c>
      <c r="R21" s="70" t="s">
        <v>80</v>
      </c>
    </row>
    <row r="22" spans="1:18" s="60" customFormat="1" ht="36.75" customHeight="1" x14ac:dyDescent="0.2">
      <c r="A22" s="61" t="s">
        <v>45</v>
      </c>
      <c r="B22" s="116">
        <v>9057000</v>
      </c>
      <c r="C22" s="63">
        <v>10141200</v>
      </c>
      <c r="D22" s="117">
        <f t="shared" si="6"/>
        <v>0.119708512752567</v>
      </c>
      <c r="E22" s="118">
        <f t="shared" si="7"/>
        <v>1084200</v>
      </c>
      <c r="F22" s="119" t="s">
        <v>54</v>
      </c>
      <c r="G22" s="119">
        <v>1</v>
      </c>
      <c r="H22" s="120">
        <v>22</v>
      </c>
      <c r="I22" s="65">
        <v>320</v>
      </c>
      <c r="J22" s="65">
        <v>320</v>
      </c>
      <c r="K22" s="65" t="s">
        <v>66</v>
      </c>
      <c r="L22" s="121">
        <v>6.33</v>
      </c>
      <c r="M22" s="65">
        <v>5875</v>
      </c>
      <c r="N22" s="65" t="s">
        <v>76</v>
      </c>
      <c r="O22" s="65" t="s">
        <v>67</v>
      </c>
      <c r="P22" s="65" t="s">
        <v>56</v>
      </c>
      <c r="Q22" s="65" t="s">
        <v>76</v>
      </c>
      <c r="R22" s="70" t="s">
        <v>81</v>
      </c>
    </row>
    <row r="23" spans="1:18" s="60" customFormat="1" ht="45.75" customHeight="1" thickBot="1" x14ac:dyDescent="0.25">
      <c r="A23" s="52" t="s">
        <v>46</v>
      </c>
      <c r="B23" s="129">
        <v>8949000</v>
      </c>
      <c r="C23" s="54">
        <v>10037000</v>
      </c>
      <c r="D23" s="130">
        <f t="shared" si="6"/>
        <v>0.12157782992513133</v>
      </c>
      <c r="E23" s="131">
        <f t="shared" si="7"/>
        <v>1088000</v>
      </c>
      <c r="F23" s="132" t="s">
        <v>54</v>
      </c>
      <c r="G23" s="132">
        <v>1</v>
      </c>
      <c r="H23" s="34">
        <v>22.93</v>
      </c>
      <c r="I23" s="33">
        <v>320</v>
      </c>
      <c r="J23" s="33">
        <v>320</v>
      </c>
      <c r="K23" s="33" t="s">
        <v>66</v>
      </c>
      <c r="L23" s="55">
        <v>6.33</v>
      </c>
      <c r="M23" s="33">
        <v>4845</v>
      </c>
      <c r="N23" s="33">
        <v>1</v>
      </c>
      <c r="O23" s="33" t="s">
        <v>67</v>
      </c>
      <c r="P23" s="33" t="s">
        <v>82</v>
      </c>
      <c r="Q23" s="33" t="s">
        <v>76</v>
      </c>
      <c r="R23" s="36" t="s">
        <v>83</v>
      </c>
    </row>
    <row r="24" spans="1:18" s="2" customFormat="1" ht="20.25" customHeight="1" x14ac:dyDescent="0.2">
      <c r="A24" s="1"/>
      <c r="B24" s="133"/>
      <c r="C24" s="133"/>
      <c r="D24" s="134"/>
      <c r="E24" s="133"/>
      <c r="H24" s="3"/>
      <c r="L24" s="4"/>
      <c r="R24" s="101"/>
    </row>
    <row r="25" spans="1:18" s="138" customFormat="1" ht="18.75" x14ac:dyDescent="0.3">
      <c r="A25" s="135"/>
      <c r="B25" s="136"/>
      <c r="C25" s="136"/>
      <c r="D25" s="137"/>
      <c r="E25" s="136"/>
      <c r="H25" s="139"/>
      <c r="L25" s="140"/>
      <c r="R25" s="141"/>
    </row>
    <row r="26" spans="1:18" s="138" customFormat="1" ht="18.75" x14ac:dyDescent="0.3">
      <c r="A26" s="142" t="s">
        <v>93</v>
      </c>
      <c r="B26" s="136"/>
      <c r="C26" s="136"/>
      <c r="D26" s="137"/>
      <c r="E26" s="136"/>
      <c r="H26" s="139"/>
      <c r="L26" s="140"/>
      <c r="R26" s="143" t="s">
        <v>94</v>
      </c>
    </row>
    <row r="27" spans="1:18" s="2" customFormat="1" x14ac:dyDescent="0.2">
      <c r="A27" s="1"/>
      <c r="B27" s="133"/>
      <c r="C27" s="133"/>
      <c r="D27" s="134"/>
      <c r="E27" s="133"/>
      <c r="H27" s="3"/>
      <c r="L27" s="4"/>
      <c r="R27" s="101"/>
    </row>
    <row r="28" spans="1:18" s="2" customFormat="1" x14ac:dyDescent="0.2">
      <c r="A28" s="1"/>
      <c r="B28" s="133"/>
      <c r="C28" s="133"/>
      <c r="D28" s="134"/>
      <c r="E28" s="133"/>
      <c r="H28" s="3"/>
      <c r="L28" s="4"/>
      <c r="R28" s="101"/>
    </row>
    <row r="29" spans="1:18" s="2" customFormat="1" x14ac:dyDescent="0.2">
      <c r="A29" s="1"/>
      <c r="B29" s="133"/>
      <c r="C29" s="133"/>
      <c r="D29" s="134"/>
      <c r="E29" s="133"/>
      <c r="H29" s="3"/>
      <c r="L29" s="4"/>
      <c r="R29" s="101"/>
    </row>
    <row r="30" spans="1:18" s="2" customFormat="1" x14ac:dyDescent="0.2">
      <c r="A30" s="1"/>
      <c r="B30" s="133"/>
      <c r="C30" s="133"/>
      <c r="D30" s="134"/>
      <c r="E30" s="133"/>
      <c r="H30" s="3"/>
      <c r="L30" s="4"/>
      <c r="R30" s="101"/>
    </row>
    <row r="31" spans="1:18" s="2" customFormat="1" x14ac:dyDescent="0.2">
      <c r="A31" s="1"/>
      <c r="B31" s="133"/>
      <c r="C31" s="133"/>
      <c r="D31" s="134"/>
      <c r="E31" s="133"/>
      <c r="H31" s="3"/>
      <c r="L31" s="4"/>
      <c r="R31" s="101"/>
    </row>
    <row r="32" spans="1:18" s="2" customFormat="1" x14ac:dyDescent="0.2">
      <c r="A32" s="1"/>
      <c r="B32" s="133"/>
      <c r="C32" s="133"/>
      <c r="D32" s="134"/>
      <c r="E32" s="133"/>
      <c r="H32" s="3"/>
      <c r="L32" s="4"/>
      <c r="R32" s="101"/>
    </row>
    <row r="33" spans="1:18" s="2" customFormat="1" x14ac:dyDescent="0.2">
      <c r="A33" s="1"/>
      <c r="B33" s="133"/>
      <c r="C33" s="133"/>
      <c r="D33" s="134"/>
      <c r="E33" s="133"/>
      <c r="H33" s="3"/>
      <c r="L33" s="4"/>
      <c r="R33" s="101"/>
    </row>
    <row r="34" spans="1:18" s="2" customFormat="1" x14ac:dyDescent="0.2">
      <c r="A34" s="1"/>
      <c r="B34" s="133"/>
      <c r="C34" s="133"/>
      <c r="D34" s="134"/>
      <c r="E34" s="133"/>
      <c r="H34" s="3"/>
      <c r="L34" s="4"/>
      <c r="R34" s="101"/>
    </row>
    <row r="35" spans="1:18" s="2" customFormat="1" x14ac:dyDescent="0.2">
      <c r="A35" s="1"/>
      <c r="B35" s="133"/>
      <c r="C35" s="133"/>
      <c r="D35" s="134"/>
      <c r="E35" s="133"/>
      <c r="H35" s="3"/>
      <c r="L35" s="4"/>
      <c r="R35" s="101"/>
    </row>
    <row r="36" spans="1:18" s="2" customFormat="1" x14ac:dyDescent="0.2">
      <c r="A36" s="1"/>
      <c r="B36" s="133"/>
      <c r="C36" s="133"/>
      <c r="D36" s="134"/>
      <c r="E36" s="133"/>
      <c r="H36" s="3"/>
      <c r="L36" s="4"/>
      <c r="R36" s="101"/>
    </row>
    <row r="37" spans="1:18" s="2" customFormat="1" x14ac:dyDescent="0.2">
      <c r="A37" s="1"/>
      <c r="B37" s="133"/>
      <c r="C37" s="133"/>
      <c r="D37" s="134"/>
      <c r="E37" s="133"/>
      <c r="H37" s="3"/>
      <c r="L37" s="4"/>
      <c r="R37" s="101"/>
    </row>
    <row r="38" spans="1:18" s="2" customFormat="1" x14ac:dyDescent="0.2">
      <c r="A38" s="1"/>
      <c r="B38" s="133"/>
      <c r="C38" s="133"/>
      <c r="D38" s="134"/>
      <c r="E38" s="133"/>
      <c r="H38" s="3"/>
      <c r="L38" s="4"/>
      <c r="R38" s="101"/>
    </row>
    <row r="39" spans="1:18" s="2" customFormat="1" x14ac:dyDescent="0.2">
      <c r="A39" s="1"/>
      <c r="B39" s="133"/>
      <c r="C39" s="133"/>
      <c r="D39" s="134"/>
      <c r="E39" s="133"/>
      <c r="H39" s="3"/>
      <c r="L39" s="4"/>
      <c r="R39" s="101"/>
    </row>
    <row r="40" spans="1:18" s="2" customFormat="1" x14ac:dyDescent="0.2">
      <c r="A40" s="1"/>
      <c r="B40" s="133"/>
      <c r="C40" s="133"/>
      <c r="D40" s="134"/>
      <c r="E40" s="133"/>
      <c r="H40" s="3"/>
      <c r="L40" s="4"/>
      <c r="R40" s="101"/>
    </row>
    <row r="41" spans="1:18" s="2" customFormat="1" x14ac:dyDescent="0.2">
      <c r="A41" s="1"/>
      <c r="B41" s="133"/>
      <c r="C41" s="133"/>
      <c r="D41" s="134"/>
      <c r="E41" s="133"/>
      <c r="H41" s="3"/>
      <c r="L41" s="4"/>
      <c r="R41" s="101"/>
    </row>
    <row r="42" spans="1:18" s="2" customFormat="1" x14ac:dyDescent="0.2">
      <c r="A42" s="1"/>
      <c r="B42" s="133"/>
      <c r="C42" s="133"/>
      <c r="D42" s="134"/>
      <c r="E42" s="133"/>
      <c r="H42" s="3"/>
      <c r="L42" s="4"/>
      <c r="R42" s="101"/>
    </row>
    <row r="43" spans="1:18" s="2" customFormat="1" x14ac:dyDescent="0.2">
      <c r="A43" s="1"/>
      <c r="B43" s="133"/>
      <c r="C43" s="133"/>
      <c r="D43" s="134"/>
      <c r="E43" s="133"/>
      <c r="H43" s="3"/>
      <c r="L43" s="4"/>
      <c r="R43" s="101"/>
    </row>
    <row r="44" spans="1:18" s="2" customFormat="1" x14ac:dyDescent="0.2">
      <c r="A44" s="1"/>
      <c r="B44" s="133"/>
      <c r="C44" s="133"/>
      <c r="D44" s="134"/>
      <c r="E44" s="133"/>
      <c r="H44" s="3"/>
      <c r="L44" s="4"/>
      <c r="R44" s="101"/>
    </row>
    <row r="45" spans="1:18" s="2" customFormat="1" x14ac:dyDescent="0.2">
      <c r="A45" s="1"/>
      <c r="B45" s="133"/>
      <c r="C45" s="133"/>
      <c r="D45" s="134"/>
      <c r="E45" s="133"/>
      <c r="H45" s="3"/>
      <c r="L45" s="4"/>
      <c r="R45" s="101"/>
    </row>
    <row r="46" spans="1:18" s="2" customFormat="1" x14ac:dyDescent="0.2">
      <c r="A46" s="1"/>
      <c r="B46" s="133"/>
      <c r="C46" s="133"/>
      <c r="D46" s="134"/>
      <c r="E46" s="133"/>
      <c r="H46" s="3"/>
      <c r="L46" s="4"/>
      <c r="R46" s="101"/>
    </row>
    <row r="47" spans="1:18" s="2" customFormat="1" x14ac:dyDescent="0.2">
      <c r="A47" s="1"/>
      <c r="B47" s="133"/>
      <c r="C47" s="133"/>
      <c r="D47" s="134"/>
      <c r="E47" s="133"/>
      <c r="H47" s="3"/>
      <c r="L47" s="4"/>
      <c r="R47" s="101"/>
    </row>
    <row r="48" spans="1:18" s="2" customFormat="1" x14ac:dyDescent="0.2">
      <c r="A48" s="1"/>
      <c r="B48" s="133"/>
      <c r="C48" s="133"/>
      <c r="D48" s="134"/>
      <c r="E48" s="133"/>
      <c r="H48" s="3"/>
      <c r="L48" s="4"/>
      <c r="R48" s="101"/>
    </row>
    <row r="49" spans="1:18" s="2" customFormat="1" x14ac:dyDescent="0.2">
      <c r="A49" s="1"/>
      <c r="B49" s="133"/>
      <c r="C49" s="133"/>
      <c r="D49" s="134"/>
      <c r="E49" s="133"/>
      <c r="H49" s="3"/>
      <c r="L49" s="4"/>
      <c r="R49" s="101"/>
    </row>
    <row r="50" spans="1:18" s="2" customFormat="1" x14ac:dyDescent="0.2">
      <c r="A50" s="1"/>
      <c r="B50" s="133"/>
      <c r="C50" s="133"/>
      <c r="D50" s="134"/>
      <c r="E50" s="133"/>
      <c r="H50" s="3"/>
      <c r="L50" s="4"/>
      <c r="R50" s="101"/>
    </row>
    <row r="51" spans="1:18" s="2" customFormat="1" x14ac:dyDescent="0.2">
      <c r="A51" s="1"/>
      <c r="B51" s="133"/>
      <c r="C51" s="133"/>
      <c r="D51" s="134"/>
      <c r="E51" s="133"/>
      <c r="H51" s="3"/>
      <c r="L51" s="4"/>
      <c r="R51" s="101"/>
    </row>
    <row r="52" spans="1:18" s="2" customFormat="1" x14ac:dyDescent="0.2">
      <c r="A52" s="1"/>
      <c r="B52" s="133"/>
      <c r="C52" s="133"/>
      <c r="D52" s="134"/>
      <c r="E52" s="133"/>
      <c r="H52" s="3"/>
      <c r="L52" s="4"/>
      <c r="R52" s="101"/>
    </row>
    <row r="53" spans="1:18" s="2" customFormat="1" x14ac:dyDescent="0.2">
      <c r="A53" s="1"/>
      <c r="B53" s="133"/>
      <c r="C53" s="133"/>
      <c r="D53" s="134"/>
      <c r="E53" s="133"/>
      <c r="H53" s="3"/>
      <c r="L53" s="4"/>
      <c r="R53" s="101"/>
    </row>
    <row r="54" spans="1:18" s="2" customFormat="1" x14ac:dyDescent="0.2">
      <c r="A54" s="1"/>
      <c r="B54" s="133"/>
      <c r="C54" s="133"/>
      <c r="D54" s="134"/>
      <c r="E54" s="133"/>
      <c r="H54" s="3"/>
      <c r="L54" s="4"/>
      <c r="R54" s="101"/>
    </row>
    <row r="55" spans="1:18" s="2" customFormat="1" x14ac:dyDescent="0.2">
      <c r="A55" s="1"/>
      <c r="B55" s="133"/>
      <c r="C55" s="133"/>
      <c r="D55" s="134"/>
      <c r="E55" s="133"/>
      <c r="H55" s="3"/>
      <c r="L55" s="4"/>
      <c r="R55" s="101"/>
    </row>
    <row r="56" spans="1:18" s="2" customFormat="1" x14ac:dyDescent="0.2">
      <c r="A56" s="1"/>
      <c r="B56" s="133"/>
      <c r="C56" s="133"/>
      <c r="D56" s="134"/>
      <c r="E56" s="133"/>
      <c r="H56" s="3"/>
      <c r="L56" s="4"/>
      <c r="R56" s="101"/>
    </row>
    <row r="57" spans="1:18" s="2" customFormat="1" x14ac:dyDescent="0.2">
      <c r="A57" s="1"/>
      <c r="B57" s="133"/>
      <c r="C57" s="133"/>
      <c r="D57" s="134"/>
      <c r="E57" s="133"/>
      <c r="H57" s="3"/>
      <c r="L57" s="4"/>
      <c r="R57" s="101"/>
    </row>
    <row r="58" spans="1:18" s="2" customFormat="1" x14ac:dyDescent="0.2">
      <c r="A58" s="1"/>
      <c r="B58" s="133"/>
      <c r="C58" s="133"/>
      <c r="D58" s="134"/>
      <c r="E58" s="133"/>
      <c r="H58" s="3"/>
      <c r="L58" s="4"/>
      <c r="R58" s="101"/>
    </row>
    <row r="59" spans="1:18" s="2" customFormat="1" x14ac:dyDescent="0.2">
      <c r="A59" s="1"/>
      <c r="B59" s="133"/>
      <c r="C59" s="133"/>
      <c r="D59" s="134"/>
      <c r="E59" s="133"/>
      <c r="H59" s="3"/>
      <c r="L59" s="4"/>
      <c r="R59" s="101"/>
    </row>
  </sheetData>
  <mergeCells count="21">
    <mergeCell ref="A6:R6"/>
    <mergeCell ref="A9:R9"/>
    <mergeCell ref="A12:R12"/>
    <mergeCell ref="A15:R15"/>
    <mergeCell ref="L4:L5"/>
    <mergeCell ref="M4:M5"/>
    <mergeCell ref="N4:N5"/>
    <mergeCell ref="O4:O5"/>
    <mergeCell ref="P4:P5"/>
    <mergeCell ref="Q4:Q5"/>
    <mergeCell ref="A1:R1"/>
    <mergeCell ref="A2:R2"/>
    <mergeCell ref="A4:A5"/>
    <mergeCell ref="B4:C4"/>
    <mergeCell ref="D4:E4"/>
    <mergeCell ref="F4:F5"/>
    <mergeCell ref="G4:G5"/>
    <mergeCell ref="H4:H5"/>
    <mergeCell ref="I4:J4"/>
    <mergeCell ref="K4:K5"/>
    <mergeCell ref="R4:R5"/>
  </mergeCells>
  <printOptions horizontalCentered="1"/>
  <pageMargins left="0.19685039370078741" right="0.19685039370078741" top="1.1811023622047245" bottom="0.23622047244094491" header="0.19685039370078741" footer="0.11811023622047245"/>
  <pageSetup paperSize="9" scale="74" fitToWidth="0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прейскурант</vt:lpstr>
      <vt:lpstr>динамика цен</vt:lpstr>
      <vt:lpstr>'динамика цен'!Заголовки_для_печати</vt:lpstr>
      <vt:lpstr>прейскурант!Заголовки_для_печати</vt:lpstr>
      <vt:lpstr>прейскурант!Область_печати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Гурьянова Оксана Артемовна</dc:creator>
  <cp:lastModifiedBy>Гурьянова Оксана Артемовна</cp:lastModifiedBy>
  <dcterms:created xsi:type="dcterms:W3CDTF">2024-03-05T08:24:33Z</dcterms:created>
  <dcterms:modified xsi:type="dcterms:W3CDTF">2024-03-06T13:10:04Z</dcterms:modified>
</cp:coreProperties>
</file>